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ocuments\Профессионалы\2026\Документация2026\"/>
    </mc:Choice>
  </mc:AlternateContent>
  <bookViews>
    <workbookView xWindow="0" yWindow="0" windowWidth="28800" windowHeight="11205"/>
  </bookViews>
  <sheets>
    <sheet name="Критерии оценки" sheetId="1" r:id="rId1"/>
    <sheet name="Перечень профессиональных задач" sheetId="2" r:id="rId2"/>
    <sheet name="Лист1" sheetId="3" r:id="rId3"/>
  </sheets>
  <definedNames>
    <definedName name="_xlnm._FilterDatabase" localSheetId="0" hidden="1">'Критерии оценки'!$A$6:$I$33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0" i="1" l="1"/>
  <c r="I209" i="1"/>
  <c r="P16" i="1"/>
  <c r="P15" i="1"/>
  <c r="P14" i="1"/>
  <c r="P13" i="1"/>
  <c r="P12" i="1"/>
  <c r="P11" i="1"/>
  <c r="P10" i="1"/>
  <c r="P9" i="1"/>
  <c r="O10" i="1"/>
  <c r="Q16" i="1"/>
  <c r="O16" i="1"/>
  <c r="N16" i="1"/>
  <c r="M16" i="1"/>
  <c r="Q15" i="1"/>
  <c r="O15" i="1"/>
  <c r="N15" i="1"/>
  <c r="M15" i="1"/>
  <c r="Q14" i="1"/>
  <c r="O14" i="1"/>
  <c r="N14" i="1"/>
  <c r="M14" i="1"/>
  <c r="Q13" i="1"/>
  <c r="O13" i="1"/>
  <c r="N13" i="1"/>
  <c r="M13" i="1"/>
  <c r="Q12" i="1"/>
  <c r="O12" i="1"/>
  <c r="N12" i="1"/>
  <c r="M12" i="1"/>
  <c r="Q11" i="1"/>
  <c r="O11" i="1"/>
  <c r="M11" i="1"/>
  <c r="N11" i="1"/>
  <c r="Q10" i="1"/>
  <c r="N10" i="1"/>
  <c r="M10" i="1"/>
  <c r="Q9" i="1"/>
  <c r="Q17" i="1" l="1"/>
  <c r="P17" i="1"/>
  <c r="R10" i="1"/>
  <c r="R11" i="1"/>
  <c r="R12" i="1"/>
  <c r="R13" i="1"/>
  <c r="R14" i="1"/>
  <c r="R15" i="1"/>
  <c r="R16" i="1"/>
  <c r="L17" i="1"/>
  <c r="I258" i="1"/>
  <c r="O9" i="1" l="1"/>
  <c r="O17" i="1" s="1"/>
  <c r="N9" i="1"/>
  <c r="N17" i="1" s="1"/>
  <c r="M9" i="1"/>
  <c r="M17" i="1" s="1"/>
  <c r="R9" i="1" l="1"/>
  <c r="R17" i="1" s="1"/>
  <c r="I121" i="1"/>
  <c r="I7" i="1" l="1"/>
  <c r="I296" i="1" s="1"/>
</calcChain>
</file>

<file path=xl/sharedStrings.xml><?xml version="1.0" encoding="utf-8"?>
<sst xmlns="http://schemas.openxmlformats.org/spreadsheetml/2006/main" count="886" uniqueCount="403">
  <si>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</si>
  <si>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</si>
  <si>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</si>
  <si>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</si>
  <si>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</si>
  <si>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</si>
  <si>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</si>
  <si>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</si>
  <si>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</si>
  <si>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</si>
  <si>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</si>
  <si>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Подкритерий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</si>
  <si>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</si>
  <si>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</si>
  <si>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</si>
  <si>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</si>
  <si>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</si>
  <si>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Технологии моды</t>
  </si>
  <si>
    <t>Технический рисунок</t>
  </si>
  <si>
    <t>Презентация рисунка</t>
  </si>
  <si>
    <t>Презентация страницы аккуратная и опрятная</t>
  </si>
  <si>
    <t>Конструкторско-технологическое решение</t>
  </si>
  <si>
    <t/>
  </si>
  <si>
    <t>эскиз не пропорционален</t>
  </si>
  <si>
    <t>удовлетворительная передача пропорций, конструктивных и модельных линий</t>
  </si>
  <si>
    <t>Дизайн</t>
  </si>
  <si>
    <t>Технический рисунок имеет чёткое графическое изображение</t>
  </si>
  <si>
    <t>Технический рисунок демонстрирует наличие всех деталей и строчек, эскиз понятен и  читаем</t>
  </si>
  <si>
    <t xml:space="preserve">Конструирование, моделирование и изготовление комплекта лекал </t>
  </si>
  <si>
    <t>Презентация и маркировка лекал</t>
  </si>
  <si>
    <t>Маркировка лекал - Название изделия</t>
  </si>
  <si>
    <t xml:space="preserve">Маркировка лекал - Название детали  </t>
  </si>
  <si>
    <t>Маркировка лекал - Размер на всех лекалах</t>
  </si>
  <si>
    <t>170-88-96</t>
  </si>
  <si>
    <t>Маркировка лекал - Долевая нить, направление</t>
  </si>
  <si>
    <t>Маркировка лекал - Номер детали (1/10)</t>
  </si>
  <si>
    <t>Маркировка лекал - Кол-во деталей</t>
  </si>
  <si>
    <t>Маркировка деталей выполнена аккуратно, ручкой, обозначения ясные, хорошо читаемые</t>
  </si>
  <si>
    <t>Детали вырезаны аккуратно, без зазубрин, край ровный</t>
  </si>
  <si>
    <t>Оформление и сопряжение лекал</t>
  </si>
  <si>
    <t>Контрольные знаки на лекалах располагаются в соответствии с правилами конструирования швейных изделий</t>
  </si>
  <si>
    <t>Припуски на швы одинаковые по ширине для всего шва и согласуются с припусками на такие же швы</t>
  </si>
  <si>
    <t>Концевые участки оформлены в соответствии с правилами конструирования швейных изделий</t>
  </si>
  <si>
    <t>Пластика и накладываемость линий деталей моделирования</t>
  </si>
  <si>
    <t>Величина припусков на швы обоснована и соответствует принятым в индустрии стандартам</t>
  </si>
  <si>
    <t>Величина припусков на швы не обоснована и не соответствует принятым в индустрии стандартам</t>
  </si>
  <si>
    <t>Величина припусков на швы частично обоснована</t>
  </si>
  <si>
    <t>Величина припусков на швы обоснована и соответствует принятым в индустрии стандартам. Отличные знания  стандартов индустрии</t>
  </si>
  <si>
    <t>не рациональное конструкторское решение,  конструкция не технологична</t>
  </si>
  <si>
    <t>конструкторское решение частично рациональное, конструкция недостаточно технологична</t>
  </si>
  <si>
    <t>рациональное конструкторское решение, конструкция технологична</t>
  </si>
  <si>
    <t>отличное конструкторское решение</t>
  </si>
  <si>
    <t>по лекалам не возможно изготовить представленную модель, полное не соответствие (прибавки, конфигурация, длины, пропорции и т.д.)</t>
  </si>
  <si>
    <t>частичное соответствие, требуют доработки</t>
  </si>
  <si>
    <t>лекала соответствуют представленной модели, все особенности модели учтены</t>
  </si>
  <si>
    <t>Пропорции лекал выдержаны в соответствии с техническим рисунком</t>
  </si>
  <si>
    <t>полное не соответствии пропорций лекал с техническим рисунком</t>
  </si>
  <si>
    <t>пропорций лекал выдержаны, но некоторые детали требуют доработки</t>
  </si>
  <si>
    <t>пропорций лекал выдержаны</t>
  </si>
  <si>
    <t>отличное понимание пропорций</t>
  </si>
  <si>
    <t>На ткани обозначено начало раскладки, конец и нить основы</t>
  </si>
  <si>
    <t>Раскладка лекал выполнена в соответствии с ТУ</t>
  </si>
  <si>
    <t>Межлекальное расположение (лекала не заходят друг на друга, есть зазор на ширину лезвия ножниц и т.д.)</t>
  </si>
  <si>
    <t>Все лекала по количеству деталей представлены в раскладке</t>
  </si>
  <si>
    <t>Долевая нить на всех деталях кроя соответствует намеченной линии на лекалах и соблюдено направление</t>
  </si>
  <si>
    <t>Рациональное использование ткани</t>
  </si>
  <si>
    <t>Раскладка лекал нерациональная. Детали расположены неудачно, слишком много межлекальных выпадов</t>
  </si>
  <si>
    <t>Раскладка лекал отчасти рациональная. Возможно и лучшее расположение</t>
  </si>
  <si>
    <t>Раскладка лекал рациональная. Детали расположены хорошо, есть лишь небольшие участки, которые можно было бы улучшить</t>
  </si>
  <si>
    <t>Раскладка максимально рациональна, детали расположены отлично</t>
  </si>
  <si>
    <t>Раскладка лекал</t>
  </si>
  <si>
    <t>Соответствие изделия заданным параметрам</t>
  </si>
  <si>
    <t>частичное соответствие</t>
  </si>
  <si>
    <t>Презентация изделия на манекене</t>
  </si>
  <si>
    <t>Изделие без повреждений и дефектов. Нет масляных пятен, затяжек, надрезов, узелков, комочков, висящих (необрезанных) ниток</t>
  </si>
  <si>
    <t>проверка с лицевой стороны на манекене</t>
  </si>
  <si>
    <t>баланс нарушен полностью</t>
  </si>
  <si>
    <t>баланс изделия частично соблюден</t>
  </si>
  <si>
    <t>хороший баланс</t>
  </si>
  <si>
    <t>отличное  понимание свойств ткани, высокий уровень владения материалом</t>
  </si>
  <si>
    <t>Внешний вид изделия и ВТО</t>
  </si>
  <si>
    <t>внешний вид - удовлетворительный, некоторые элементы не достаточно хорошо отутюжены, ласы</t>
  </si>
  <si>
    <t>внешний вид хороший, утюжка хорошая</t>
  </si>
  <si>
    <t>отличный внешний вид, превосходная утюжка</t>
  </si>
  <si>
    <t>эталонное исполнение</t>
  </si>
  <si>
    <t>Функциональность кармана</t>
  </si>
  <si>
    <t>Дублирование. Дублирующие материалы использованы надлежащим образом, улучшают внешний вид изделия</t>
  </si>
  <si>
    <t>Качество соединительных строчек соответствует ТУ</t>
  </si>
  <si>
    <t>Пропуски, петляющая стянутая строчка</t>
  </si>
  <si>
    <t>Обработка низа изделия . Ширина подгибки  одинаковая по всей длине</t>
  </si>
  <si>
    <t>ТБ при работе с инструментами соблюдена</t>
  </si>
  <si>
    <t xml:space="preserve"> </t>
  </si>
  <si>
    <t>ТБ при работе на оборудовании соблюдена</t>
  </si>
  <si>
    <t xml:space="preserve">Раскрой и пошив швейных изделий </t>
  </si>
  <si>
    <t>Г</t>
  </si>
  <si>
    <t>Презентация макета</t>
  </si>
  <si>
    <t>Изделие функционально</t>
  </si>
  <si>
    <t>на макете изображены способы застегивания</t>
  </si>
  <si>
    <t>Присутствует необходимое количество элементов и деталей в соответствии с фотографией модели</t>
  </si>
  <si>
    <t>Правильное расположение балансовых линий в макете (боковые, плечевые, центральные и т.д.)</t>
  </si>
  <si>
    <t>Техническое исполнение</t>
  </si>
  <si>
    <t>Внутренние срезы  деталей закрыты</t>
  </si>
  <si>
    <t>Стыковочные швы макета совпадают</t>
  </si>
  <si>
    <t>погрешность до  2 мм</t>
  </si>
  <si>
    <t>Долевая нить намечена на всех деталях</t>
  </si>
  <si>
    <t>Булавки расположены в соответствии с ТБ</t>
  </si>
  <si>
    <t>ТБ соблюдена</t>
  </si>
  <si>
    <t>Соответствие конфигурации плечевого пояса (линии плеча, воротник, горловина)  представленной фотографии</t>
  </si>
  <si>
    <t>конфигурация плечевого пояса не соответствует представленной фотографии</t>
  </si>
  <si>
    <t>хорошая передача конфигурации плечевого пояса</t>
  </si>
  <si>
    <t>отличная работа, полное соответствие с фотографией</t>
  </si>
  <si>
    <t>линии грубые, не аккуратные, обработка краев неудовлетворительная, макет не закончен</t>
  </si>
  <si>
    <t>линии швов, обработка краев удовлетворительная</t>
  </si>
  <si>
    <t>линии швов  выполнены аккуратно и образуют плавные, гладкие линии, обработка краев хорошая</t>
  </si>
  <si>
    <t>техническое исполнение макета отвечает самым высоким требованиям по всем критериям</t>
  </si>
  <si>
    <t>Эксплуатационные свойства макета</t>
  </si>
  <si>
    <t>Обоснованность  конструктивных и декоративных линий на спинке</t>
  </si>
  <si>
    <t>использование не обосновано</t>
  </si>
  <si>
    <t>использование не обосновано частично</t>
  </si>
  <si>
    <t>использование  обосновано в большинстве случаях</t>
  </si>
  <si>
    <t>использование полностью  обосновано</t>
  </si>
  <si>
    <t>Пропорции, объем и силуэтная форма макета изделия без внутреннего наполнения. Соответствие с фотографией.</t>
  </si>
  <si>
    <t>пропорции макета не гармоничны, силуэтные линии не соответствуют представленной фотографии</t>
  </si>
  <si>
    <t>пропорции макета не достаточно гармоничны, соответствие по большинству позиций</t>
  </si>
  <si>
    <t>пропорции макета в большинстве элементов гармоничны, есть одно несоответствие с оригиналом</t>
  </si>
  <si>
    <t xml:space="preserve">пропорции макета полностью гармоничны, полное соответствие с оригиналом </t>
  </si>
  <si>
    <t>Масштаб, форма деталей переда. Соответствие с фотографией.</t>
  </si>
  <si>
    <t>масштаб и форма деталей макета не соответствует фотографии</t>
  </si>
  <si>
    <t>масштаб и форма деталей макета приемлемы и  частично соответствуют фотографии</t>
  </si>
  <si>
    <t>масштаб и форма деталей макета хорошо соответствуют фотографии</t>
  </si>
  <si>
    <t>детали макета отлично передают  масштаб и форму деталей на фотографии</t>
  </si>
  <si>
    <t>дизайн спинки простой, силуэтные линии спинки частично сочетаются с передом</t>
  </si>
  <si>
    <t>дизайн спинки довольно творческий, поддерживает дизайн переда</t>
  </si>
  <si>
    <t>дизайн спинки очень творческий и отлично гармонирует с дизайном переда</t>
  </si>
  <si>
    <t>хорошее  понимание пропорции, формообразования</t>
  </si>
  <si>
    <t>отличное понимание пропорции, формообразования</t>
  </si>
  <si>
    <t>да или нет</t>
  </si>
  <si>
    <t>да или нет,-0.25 ошибка</t>
  </si>
  <si>
    <t>Итого</t>
  </si>
  <si>
    <t>Величина припусков на швы обоснована и соответствует принятым в индустрии стандартам с учетом свойств материала</t>
  </si>
  <si>
    <t>Технологические символы нанесены с учетом ТУ в конструировании одежды</t>
  </si>
  <si>
    <t>Технология изготовления</t>
  </si>
  <si>
    <t>эксплуатационные свойства макета не учтены, нет прибавки на свободу движения, слишком узкая нижняя часть и нет ни каких конструктивных решений для свободы движения…..)</t>
  </si>
  <si>
    <t>эксплуатационные свойства макета учтены не в полном объеме (верхняя часть или нижняя часть платья)</t>
  </si>
  <si>
    <t>эксплуатационные свойства макета учтены в полном объеме</t>
  </si>
  <si>
    <t>отличная работа, эталон для подражания</t>
  </si>
  <si>
    <t xml:space="preserve">Конфекционирование материалов </t>
  </si>
  <si>
    <t>Графическое изображение деталей и изделий</t>
  </si>
  <si>
    <t>Художественное проектирование швейных изделий</t>
  </si>
  <si>
    <t>Конструирование, моделирование и изготовление лекал швейных изделий</t>
  </si>
  <si>
    <t>Технология раскроя и изготовление швейных изделий</t>
  </si>
  <si>
    <t>Да или нет</t>
  </si>
  <si>
    <t>Да или нет- 0.05 за ошибку</t>
  </si>
  <si>
    <t>Да или нет- 0.25 за ошибку</t>
  </si>
  <si>
    <t>Да или Нет,  -0.25 за ошибку</t>
  </si>
  <si>
    <t>Да или Нет</t>
  </si>
  <si>
    <t>Да или Нет,-0.25 за ошибку</t>
  </si>
  <si>
    <t xml:space="preserve">Лекала выполнены аккуратно. Детали не грязные, не рваные, не измятые  </t>
  </si>
  <si>
    <t xml:space="preserve">Выполнено сопряжение деталей моделирования </t>
  </si>
  <si>
    <t>Лекала расположены на ткани в соответствии с инструкциями представленными на лекалах</t>
  </si>
  <si>
    <t>ВТО выполнена некачественно</t>
  </si>
  <si>
    <t>Проверка рабочего места в день выполнения модуля. Оверлок выключен, свет и швейная машина на рабочем месте во время обеда выключены, утюг не оставляют на утюжильном столе/доске</t>
  </si>
  <si>
    <t>Да или Нет,- 0,30 за ошибку</t>
  </si>
  <si>
    <t>Маркировка лекал - Название чемпионата</t>
  </si>
  <si>
    <t>Да или Нет,  -0.30 за ошибку</t>
  </si>
  <si>
    <t>полное соответствие лекал техническому рисунку</t>
  </si>
  <si>
    <t>Баланс изделия (посадка)</t>
  </si>
  <si>
    <t>линия талии не соответствует параметрам манекена</t>
  </si>
  <si>
    <t>Правильное расположение  линии талии в изделии</t>
  </si>
  <si>
    <t>линия талии вздернута, провисает и д.т.</t>
  </si>
  <si>
    <t>соответствует параметрам манекена</t>
  </si>
  <si>
    <t>линия низа вздернутая, провисает</t>
  </si>
  <si>
    <t>линия низа требует доработки (вздернута, провисает и д.т.)</t>
  </si>
  <si>
    <t>линия низа горизонтальная на всем протяжении</t>
  </si>
  <si>
    <t>Функциональность молнии. Молния скользит мягко и легко вверх и вниз</t>
  </si>
  <si>
    <t>модель частично соответствует представленному  техническому рисунку</t>
  </si>
  <si>
    <t>модель в целом соответствует техническому рисунку (одно не соответствие)</t>
  </si>
  <si>
    <t>модель максимально точно отображает  технический рисунок</t>
  </si>
  <si>
    <t xml:space="preserve">Масштаб, форма деталей изделия в  соответствии  с техническим рисунком
</t>
  </si>
  <si>
    <t>Припуски на лекалах. Припуск ясен и читаем, линии четкие, не двойные линии</t>
  </si>
  <si>
    <t>масштаб и форма деталей изделия не соответствует заданию</t>
  </si>
  <si>
    <t xml:space="preserve">масштаб и форма деталей изделия приемлемы и  частично соответствуют заданию </t>
  </si>
  <si>
    <t xml:space="preserve">масштаб и форма деталей изделия хорошие  и  соответствуют заданию </t>
  </si>
  <si>
    <t xml:space="preserve">детали изделия точно передают  масштаб и форму деталей в соответствии заданием </t>
  </si>
  <si>
    <t>Качество притачивания молнии</t>
  </si>
  <si>
    <t>Ширина шва одинаковая на всем протяжении</t>
  </si>
  <si>
    <t>притачано аккуратно, концы молнии на одном уровне, нет дыр, защипов и т.д.</t>
  </si>
  <si>
    <t xml:space="preserve">глубина не менее 12см </t>
  </si>
  <si>
    <t>Рисунок выполнен чернилами, без видимых следов карандаша, черно-белая графика</t>
  </si>
  <si>
    <t>Эскизы представляют вид спереди и вид сзади</t>
  </si>
  <si>
    <t>Эскизы отражают правильное количество графических пояснений, в соответствии с заданием</t>
  </si>
  <si>
    <t>да или нет, ошибка -0,10</t>
  </si>
  <si>
    <t>Эскизы отражают правильное количество моделей, в соответствии с заданием</t>
  </si>
  <si>
    <t>дизайн не соответствует типу ткани, ткань не поведет себя так, как это показано на эскизах</t>
  </si>
  <si>
    <t>дизайн частично соответствует типу ткани</t>
  </si>
  <si>
    <t>дизайн соответствует типу ткани, ткань ляжет так, как это показано на эскизах</t>
  </si>
  <si>
    <t>дизайн демонстрирует отличное понимание свойств ткани, ткань поведет себя именно так, как это показано во всех эскизах</t>
  </si>
  <si>
    <t>Эскизы демонстрируют удобство и функциональность одежды</t>
  </si>
  <si>
    <t>функциональность частично учтена, есть затруднения в эксплуатации (снять, надеть)</t>
  </si>
  <si>
    <t>функциональность хорошо  учтена, изделие легко снять и надеть; одежда удобная в носке (профессиональная работа)</t>
  </si>
  <si>
    <t xml:space="preserve">функциональность  учтена полностью; учтены все свойства ткани в силуэте и конструкции для создания удобной одежды (профессиональная работа) </t>
  </si>
  <si>
    <t>конструктивные и модельные линии определяющие силуэт на переде и спинке не согласованы</t>
  </si>
  <si>
    <t xml:space="preserve">конструктивные линии переда и спинки  согласованы </t>
  </si>
  <si>
    <t>конструктивные линии переда и спинки   согласованы хорошо</t>
  </si>
  <si>
    <t xml:space="preserve">конструктивные линии переда и спинки   согласованы отлично </t>
  </si>
  <si>
    <t>Удобство в носке и уходе за одеждой</t>
  </si>
  <si>
    <t>одежда не удобна в носке, например: слишком узкая и неудобная для движения, слишком глубокая пройма, не держится на теле и т.д.</t>
  </si>
  <si>
    <t>одежда удобна в носке, но требует незначительной доработки</t>
  </si>
  <si>
    <t>одежда удобная в носке (профессиональная работа)</t>
  </si>
  <si>
    <t xml:space="preserve">учтены все свойства ткани в силуэте и конструкции для создания удобной одежды (профессиональная работа) </t>
  </si>
  <si>
    <t>да или нет ошибка 0,15</t>
  </si>
  <si>
    <t>Соответствие лекал представленному техническому рисунку</t>
  </si>
  <si>
    <t>Техническое исполнение. Макет имеет законченный вид. ВТО.</t>
  </si>
  <si>
    <t>да или нет,-0.20 ошибка</t>
  </si>
  <si>
    <t>не креативный дизайн, скучный</t>
  </si>
  <si>
    <t xml:space="preserve">дизайн не современный, требует доработки </t>
  </si>
  <si>
    <t xml:space="preserve">современный, интересный дизайн  </t>
  </si>
  <si>
    <t xml:space="preserve">очень креативный дизайн, интересная идея </t>
  </si>
  <si>
    <t>полное соответствии лекал с техническим рисунком</t>
  </si>
  <si>
    <t xml:space="preserve">в лекалах отражена силуэтная форма изделия и соответствует техническому рисунку, поддержана конструктивно-декоративными линиями </t>
  </si>
  <si>
    <t>в лекалах не отражена силуэтная форма изделия, конструктивно-декоративные линии ухудшают изделие</t>
  </si>
  <si>
    <t>рельефы, боковые и так далее</t>
  </si>
  <si>
    <t>Внешние срезы  деталей закрыты или открытые (по договоренности)</t>
  </si>
  <si>
    <t>масс-маркет – 4 модели, от кутюр – 2 модели</t>
  </si>
  <si>
    <t>наличие трех графических пояснений (3 «лупы»)</t>
  </si>
  <si>
    <t xml:space="preserve">Графические пояснения ("лупа") целесообразна и точно демонстрирует детали и модельные линии </t>
  </si>
  <si>
    <t xml:space="preserve">Дизайн стилевого решения с использованием креативных идей  </t>
  </si>
  <si>
    <t xml:space="preserve">Стилистическая согласованность переда и спинки </t>
  </si>
  <si>
    <t>Эскиз пропорционален</t>
  </si>
  <si>
    <t>Формообразование поддерживается конструктивными и модельными линиями</t>
  </si>
  <si>
    <t>формообразование не поддерживается конструктивными и модельными линиями</t>
  </si>
  <si>
    <t>удовлетворительное формообразование</t>
  </si>
  <si>
    <t>хорошее  понимание  формообразования</t>
  </si>
  <si>
    <t>отличное формообразования</t>
  </si>
  <si>
    <t>Выдержана симметричность деталей в предметах одежды</t>
  </si>
  <si>
    <t>отсутствие симметрии в симметричных предметах одежды</t>
  </si>
  <si>
    <t>симметрия частично выдержана</t>
  </si>
  <si>
    <t>хорошая передача симметричных деталей одежды</t>
  </si>
  <si>
    <t>отличная работа, все детали одежды симметричны</t>
  </si>
  <si>
    <t>Эскизы демонстрируют понимание свойств ткани</t>
  </si>
  <si>
    <t xml:space="preserve">эскизы не отражают стилевое решение </t>
  </si>
  <si>
    <t>дизайн соответствует рынку, есть понимание затрат на производство и стоимости конечного продукта, но требует доработки</t>
  </si>
  <si>
    <t xml:space="preserve">дизайн соответствует рынку, есть понимание затрат на производство и стоимости конечного продукта </t>
  </si>
  <si>
    <t>отличное отображение стиля</t>
  </si>
  <si>
    <t>дизайн не соответствует заявленному сезону</t>
  </si>
  <si>
    <t>частичное соответствие сезону</t>
  </si>
  <si>
    <t>дизайн соответствует заявленному сезону</t>
  </si>
  <si>
    <t>отличная работа</t>
  </si>
  <si>
    <t>Эскизы отображает стилевое решение в соответствии с заданием (сегмент рынка)</t>
  </si>
  <si>
    <t>Дизайн соответствует сезону (весна/лето; осень/зима)</t>
  </si>
  <si>
    <t>да или нет, ошибка -0,15</t>
  </si>
  <si>
    <t>функциональность отсутствует; изделия нельзя снять, надеть, нет застежки и так далее</t>
  </si>
  <si>
    <t>ИЭ 2025 Калуга</t>
  </si>
  <si>
    <t>юбка</t>
  </si>
  <si>
    <t>боковые, средний ….</t>
  </si>
  <si>
    <t xml:space="preserve">В лекалах отражена силуэтная форма изделия, соответствует техническому рисунку (с учетом жеребьевки), поддержана конструктивно-декоративными линиями </t>
  </si>
  <si>
    <t>Соответствие лекал техническому рисунку и заданным параметрам, рациональность и технологичность конструкции</t>
  </si>
  <si>
    <t xml:space="preserve">Длина изделия </t>
  </si>
  <si>
    <t>долевая нить  присутствует на всех лекалах, указана чернилами, показывает направление, полная длина со стрелками, соответствует заданию</t>
  </si>
  <si>
    <t>Модель изделия выполнена в соответствии с техническим рисунком и заявленными характеристиками</t>
  </si>
  <si>
    <t xml:space="preserve">Длина входа в карман </t>
  </si>
  <si>
    <t>Ширина клапана</t>
  </si>
  <si>
    <t>плохое понимание свойств ткани, при проектировании не учитывалась долевая нить, лицевая сторона ткани, работа с клеткой</t>
  </si>
  <si>
    <t>свойства ткани учтены, долевая нить соблюдена  и обоснована, частично учтены требования к работе с клеткой</t>
  </si>
  <si>
    <t xml:space="preserve">хорошее понимание свойств ткани, направление долевой нити учтено и обосновано на всех деталях, учтены все требования по работе с клеткой </t>
  </si>
  <si>
    <t>Обработка верхнего среза юбки. Ширина обтачки</t>
  </si>
  <si>
    <t xml:space="preserve">ширина обтачки соответствует жеребьевке </t>
  </si>
  <si>
    <t>Качество обработки углов карманов</t>
  </si>
  <si>
    <t>Качество выполнения кармана. Ширина обтачек</t>
  </si>
  <si>
    <t>Качество выполнения кармана. Клапан.</t>
  </si>
  <si>
    <t>в соответствии с жеребьевкой; погрешность 1 мм</t>
  </si>
  <si>
    <t>модель полностью не соответствует  техническому рисунку (технологический брак)</t>
  </si>
  <si>
    <t>Швы изделия плавные, ровные, не морщат, не топорщатся (боковые и средний шов)</t>
  </si>
  <si>
    <t xml:space="preserve">Обработка низа изделия. Припуск закреплен, машинная строчка равноудалена от края </t>
  </si>
  <si>
    <t>соответствует заданию</t>
  </si>
  <si>
    <t>Качество пришивания пуговиц</t>
  </si>
  <si>
    <t xml:space="preserve">Место расположения пуговиц </t>
  </si>
  <si>
    <t>да или нет ошибка 0,10</t>
  </si>
  <si>
    <t>Качество обработки подкладки кармана</t>
  </si>
  <si>
    <t>Качество выполнения боковых швов</t>
  </si>
  <si>
    <t>да или нет, ошибка -0,25</t>
  </si>
  <si>
    <t>в соответствии с техническим рисунком</t>
  </si>
  <si>
    <t xml:space="preserve">в соответствии с ТУ </t>
  </si>
  <si>
    <t>Создание модели методом макетирования</t>
  </si>
  <si>
    <t>Организация рабочего места</t>
  </si>
  <si>
    <t>заутюжены, нет перекосов</t>
  </si>
  <si>
    <t>Да или Нет,-0.50 за ошибку</t>
  </si>
  <si>
    <t>инструменты не разбросаны, ножницы не на материале, раскладка готова к оценке</t>
  </si>
  <si>
    <t>Горловина зарыта, пройма и низ открыты. Если срезы открыты - оценивается аккуратность линии реза.</t>
  </si>
  <si>
    <t xml:space="preserve">Полный комплект лекал (завершенное моделирование, из основного материала в соответствии с жеребьевкой и спецификацией)  </t>
  </si>
  <si>
    <t>без спецификации не оценивается</t>
  </si>
  <si>
    <t>Да или Нет,- 0,20 за ошибку</t>
  </si>
  <si>
    <t>знак сутюживания, оттягивания, оформление нити основы, сгиб</t>
  </si>
  <si>
    <t>Да или нет- 0.10 за ошибку</t>
  </si>
  <si>
    <t>Оформление складок</t>
  </si>
  <si>
    <t>направление, середина, внешний/внутренний сгиб складки</t>
  </si>
  <si>
    <t>Наличие контрольных знаков и надсечек на лекалах</t>
  </si>
  <si>
    <t>символ контрольного знака"Т", надсечки высечены рассекателем или ножницами</t>
  </si>
  <si>
    <t>Размеры лекал по жеребьевке</t>
  </si>
  <si>
    <t>длина изделия, ширина клапана, длина клапана</t>
  </si>
  <si>
    <t>Да или Нет,  -0.20 за ошибку</t>
  </si>
  <si>
    <t>Да или Нет,- 0,10 за ошибку</t>
  </si>
  <si>
    <t>плавный переход по 5 произвольным швам, включая мягкие изгибы через соединяющиеся швы и совпадающие швы, где это требуется (боковой, средний, верхний срез складок)</t>
  </si>
  <si>
    <t>переднее полотнище, заднее полотнище, отлетная деталь</t>
  </si>
  <si>
    <t>Рациональность конструкторских решений, технологичность конструкции (подборт, вытачки)</t>
  </si>
  <si>
    <t>Направление, вид и количество складок</t>
  </si>
  <si>
    <t>Место и длина расположения застежки молния соответствует заданию</t>
  </si>
  <si>
    <t>в соответствии с жеребьевкой, погрешность 2мм</t>
  </si>
  <si>
    <t>место и длина  застежки в соответствии с жеребьевкой, погрешность 2мм</t>
  </si>
  <si>
    <t>Работа с тканью, материалом (совмещение рисунка)</t>
  </si>
  <si>
    <t>Складки равноудалены от среднего или боковых швов (погрешность 2мм)</t>
  </si>
  <si>
    <t>Глубина складок</t>
  </si>
  <si>
    <t>Да или Нет,-0.20 за ошибку</t>
  </si>
  <si>
    <t>Качество выполнения складок (ВТО)</t>
  </si>
  <si>
    <t>Закрепление складок</t>
  </si>
  <si>
    <t>отделочные строчки на складках одинаковой длины и ширины</t>
  </si>
  <si>
    <t>Обработка  верхнего среза юбки. Обтачивание верхнего среза юбки</t>
  </si>
  <si>
    <t>линия не стянутая, плавная, припуск шва высечен, шов обтачивания закреплен, обтачка закреплена над боковыми швами</t>
  </si>
  <si>
    <t>швы  ровные и равноудаленные с обеих сторон, на протяжении всей длины, не морщат, молния не видна с лицевой стороны</t>
  </si>
  <si>
    <t xml:space="preserve">Закрепление тесьмы молнии </t>
  </si>
  <si>
    <t>тесьма закреплена второй строчкой с изнаночной стороны</t>
  </si>
  <si>
    <t>Верх молнии притачан аккуратно, толщина снижена за счет утюжки и высекания, концы расположены на одном уровне, соединение с обтачкой верхнего среза юбки</t>
  </si>
  <si>
    <t>Да или нет, шаг ошибки -0,25</t>
  </si>
  <si>
    <t>ВТО застежки</t>
  </si>
  <si>
    <t>Да или нет, шаг ошибки -0,10</t>
  </si>
  <si>
    <t>клапан выполнен качественно, аккуратно, припуски по шву обтачивания высечены, толщина в уголках/закруглениях снижена за счет утюжки и высекания, кант соответствует ТУ на обработку</t>
  </si>
  <si>
    <t>четкие не затянутые, закреплены</t>
  </si>
  <si>
    <t>Качество строчек обметывания соответствует ТУ</t>
  </si>
  <si>
    <t>Боковые, средний, обтачка, низ</t>
  </si>
  <si>
    <t>погрешность 2 мм</t>
  </si>
  <si>
    <t>погрешность до  2 мм (боковые, средний)</t>
  </si>
  <si>
    <t>Стыковочные швы  совпадают (по низу юбки)</t>
  </si>
  <si>
    <t xml:space="preserve">Качество обработки отлетной части юбки </t>
  </si>
  <si>
    <t xml:space="preserve">Качество обработки отлетной части юбки подкладкой </t>
  </si>
  <si>
    <t>у подкладки нет перекосов, наплывов, стянутости строчки, соответствует ТУ на обработку</t>
  </si>
  <si>
    <t>ВТО отлетной части юбки</t>
  </si>
  <si>
    <t>со стороны подкладки, шов обтачивания</t>
  </si>
  <si>
    <t>аккуратность, надежность, соответствие ТУ</t>
  </si>
  <si>
    <t>асимметрия учтена</t>
  </si>
  <si>
    <t>Лекала на ткани расположены с учетом асимметричных деталей</t>
  </si>
  <si>
    <t>складки (верх, низ), линия бедер, застежка-18см, низ-2см</t>
  </si>
  <si>
    <t xml:space="preserve">Рамка обмеловки чётко очерчена (начало раскладки, окончание, основная линия вдоль кромки, параллельно кромке) </t>
  </si>
  <si>
    <t>45 см по среднему шву заднего полотнища, погрешность 5 мм</t>
  </si>
  <si>
    <t>в соответствии с жеребьевкой</t>
  </si>
  <si>
    <t>Правильное расположение  линии низа в изделие (вздернута, провисает и т.д.)</t>
  </si>
  <si>
    <t>глубина всех складок одинаковая (по линии бедер/низу)</t>
  </si>
  <si>
    <t>Да или Нет, - 0,25 за ошибку</t>
  </si>
  <si>
    <t>Художественное оформление и отделка изделия</t>
  </si>
  <si>
    <t>Качество выполнения аксессуара</t>
  </si>
  <si>
    <t>все элементы надежно закреплены</t>
  </si>
  <si>
    <t>Использовано не менее двух видов отделочных материалов из ИЛ</t>
  </si>
  <si>
    <t>Аккуратность выполнения аксессуара</t>
  </si>
  <si>
    <t xml:space="preserve">нет дефектов, затяжек, стянутости, дыр, пятен  </t>
  </si>
  <si>
    <t>Функциональность и эргономичность</t>
  </si>
  <si>
    <t>аксессуар не выполнен или элементы аксессуара нарушают функциональность, эргономичность (есть риск зацепления и так далее)</t>
  </si>
  <si>
    <t>аксессуар требует частичной доработки</t>
  </si>
  <si>
    <t>качественное выполнение аксессуара, все параметры соблюдены</t>
  </si>
  <si>
    <t>Общее впечатление от аксессуара</t>
  </si>
  <si>
    <t>слабый уровень исполнения, не рациональное использование материалов из ИЛ</t>
  </si>
  <si>
    <t xml:space="preserve">аксессуар выполнен, но не в полном объеме использованы предложенные материалы из ИЛ, требует доработки </t>
  </si>
  <si>
    <t>хорошее впечатление, есть небольшие недочеты</t>
  </si>
  <si>
    <t>превосходное впечатление от декора</t>
  </si>
  <si>
    <t>Подбор соединительных и декоративных материалов с учетом свойств основного материала</t>
  </si>
  <si>
    <t xml:space="preserve">отделочный материал не сочетается с основным, свойства отделочного материала не соответствуют основному </t>
  </si>
  <si>
    <t>отделочный материал сочетается с основным, но возможен лучший подбор</t>
  </si>
  <si>
    <t>отделочный материал сочетается с основным, промышленный стандарт</t>
  </si>
  <si>
    <t>эталон</t>
  </si>
  <si>
    <t>Принципы композиции</t>
  </si>
  <si>
    <t>принципы композиции полностью нарушены</t>
  </si>
  <si>
    <t>удовлетворительное исполнение, хочется доработать</t>
  </si>
  <si>
    <t>хорошая работа, но не выдержан один из принципов композиции (масштаб, пропорции, цвет)</t>
  </si>
  <si>
    <t>превосходное понимание принципов композиции</t>
  </si>
  <si>
    <t>Уровень сложности</t>
  </si>
  <si>
    <t>концепция и исполнение не сложные, отведенное время использовано не эффективно</t>
  </si>
  <si>
    <t>концепция и исполнение достаточно сложные, но в отведенное время можно было бы сделать сложнее</t>
  </si>
  <si>
    <t>концепция и исполнение сложные, отведенное время использовано эффективно</t>
  </si>
  <si>
    <t>концепция и исполнение очень сложные, отведенное время использовано с наибольшей эффективностью</t>
  </si>
  <si>
    <t>Дизайн аксессуара - масштаб и пропорции</t>
  </si>
  <si>
    <t>Дизайн аксессуара: количество элементов/ пропорции / размер / положение плохо выдержаны  (например, хотелось бы больше, меньше, крупнее, изящнее, сместить в сторону и т.д.)</t>
  </si>
  <si>
    <t>Дизайн аксессуара: количество элементов/ пропорции / размер / положение выдержаны не плохо. Но требуется детальная проработка</t>
  </si>
  <si>
    <t>Дизайн аксессуара: количество элементов/ пропорции / размер /  выдержаны  хорошо Незначительные изменения помогут его улучшить</t>
  </si>
  <si>
    <t>Дизайн аксессуара: количество элементов/ пропорции / размер / - все выдержано отлично  (дополнительная проработка не требуется)</t>
  </si>
  <si>
    <t>Д</t>
  </si>
  <si>
    <t>Охрана труда</t>
  </si>
  <si>
    <t>Бережливое производство</t>
  </si>
  <si>
    <t>Коммуникации и навыки межличностного общения</t>
  </si>
  <si>
    <t xml:space="preserve">Конструирование, </t>
  </si>
  <si>
    <t>Технологии</t>
  </si>
  <si>
    <t>Рабочее место рационально организовано</t>
  </si>
  <si>
    <t>инструменты не разбросаны на столе, нет лишних инструментов, конкурсант демонстрирует рациональные приемы (карандаши, лекала лежат в одном месте, их легко использовать в работе)</t>
  </si>
  <si>
    <t>инструменты не разбросаны, материал используют рационально, из середины не кроят (после окончания выполнения модуля эксперты проверяют остатки)</t>
  </si>
  <si>
    <t>инструменты и  материалы из "тайной шкатулки"  не разбросаны</t>
  </si>
  <si>
    <t>на рабочем месте инструменты, калька, бумага не разбросаны</t>
  </si>
  <si>
    <t>да или нет,-0.15 ошибка</t>
  </si>
  <si>
    <t>Да или Нет -0,10 за ошибку</t>
  </si>
  <si>
    <t>Дизайн спинки - креативность и гармонирует с передом, образуя единое стилевое решение</t>
  </si>
  <si>
    <t>дизайн спинки совсем не креативный и не продуман, не соответствует переду</t>
  </si>
  <si>
    <t>Да или Нет,- 0,25 за ошибку</t>
  </si>
  <si>
    <t>да или нет, ошибка -0,20</t>
  </si>
  <si>
    <t xml:space="preserve">Да или нет, шаг ошибки -0,25  </t>
  </si>
  <si>
    <t>иглы не во рту, обрезки материала не разбросаны на полу и т.д.</t>
  </si>
  <si>
    <r>
      <t xml:space="preserve">внешний срез обработан качественно, аккуратно, шов не стянут, плавный на всем протяжении, кант соответствует ТУ на обработку, ширина </t>
    </r>
    <r>
      <rPr>
        <sz val="12"/>
        <color rgb="FFFF0000"/>
        <rFont val="Calibri"/>
        <family val="2"/>
        <scheme val="minor"/>
      </rPr>
      <t>обтачки</t>
    </r>
    <r>
      <rPr>
        <sz val="12"/>
        <rFont val="Calibri"/>
        <family val="2"/>
        <scheme val="minor"/>
      </rPr>
      <t xml:space="preserve"> в соответствии с заданием (погрешность 2мм), угол по низу выполнен в соответствии с ТУ</t>
    </r>
  </si>
  <si>
    <t>Региональный этап Чемпионата по профессиональному мастерству "Профессионалы"  - 2026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</si>
</sst>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0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 tint="0.49998474074526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/>
  </cellStyleXfs>
  <cellXfs count="10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6" xfId="0" applyFont="1" applyBorder="1"/>
    <xf numFmtId="0" fontId="4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5" fillId="0" borderId="4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2" fontId="5" fillId="0" borderId="4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6" xfId="0" applyFont="1" applyFill="1" applyBorder="1"/>
    <xf numFmtId="0" fontId="4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/>
    <xf numFmtId="0" fontId="4" fillId="0" borderId="9" xfId="0" applyFont="1" applyFill="1" applyBorder="1" applyAlignment="1">
      <alignment wrapText="1"/>
    </xf>
    <xf numFmtId="0" fontId="4" fillId="0" borderId="9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quotePrefix="1" applyFont="1" applyAlignment="1">
      <alignment wrapText="1"/>
    </xf>
    <xf numFmtId="0" fontId="4" fillId="0" borderId="0" xfId="0" quotePrefix="1" applyFont="1" applyAlignment="1">
      <alignment horizontal="left"/>
    </xf>
    <xf numFmtId="0" fontId="4" fillId="0" borderId="0" xfId="0" quotePrefix="1" applyFo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2" fontId="1" fillId="2" borderId="0" xfId="0" applyNumberFormat="1" applyFont="1" applyFill="1"/>
    <xf numFmtId="2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wrapText="1"/>
    </xf>
    <xf numFmtId="2" fontId="1" fillId="2" borderId="7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2" fontId="1" fillId="2" borderId="8" xfId="0" applyNumberFormat="1" applyFont="1" applyFill="1" applyBorder="1"/>
    <xf numFmtId="164" fontId="5" fillId="0" borderId="1" xfId="1" applyFont="1" applyFill="1" applyBorder="1" applyAlignment="1">
      <alignment horizontal="left" wrapText="1"/>
    </xf>
    <xf numFmtId="164" fontId="5" fillId="0" borderId="1" xfId="1" applyFont="1" applyBorder="1" applyAlignment="1">
      <alignment horizontal="left" wrapText="1"/>
    </xf>
    <xf numFmtId="164" fontId="5" fillId="0" borderId="1" xfId="1" applyFont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2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00"/>
  <sheetViews>
    <sheetView tabSelected="1" topLeftCell="A241" zoomScaleNormal="100" workbookViewId="0">
      <selection activeCell="D2" sqref="D2"/>
    </sheetView>
  </sheetViews>
  <sheetFormatPr defaultColWidth="11" defaultRowHeight="15.75" x14ac:dyDescent="0.25"/>
  <cols>
    <col min="1" max="1" width="6.875" style="68" customWidth="1"/>
    <col min="2" max="2" width="31" style="10" customWidth="1"/>
    <col min="3" max="3" width="7.875" style="11" bestFit="1" customWidth="1"/>
    <col min="4" max="4" width="34.625" style="12" customWidth="1"/>
    <col min="5" max="5" width="10.375" style="11" customWidth="1"/>
    <col min="6" max="6" width="33.875" style="12" customWidth="1"/>
    <col min="7" max="7" width="20.625" style="12" bestFit="1" customWidth="1"/>
    <col min="8" max="8" width="7.125" style="12" bestFit="1" customWidth="1"/>
    <col min="9" max="9" width="8.375" style="10" customWidth="1"/>
    <col min="10" max="11" width="11" style="10"/>
    <col min="12" max="12" width="6.125" style="10" customWidth="1"/>
    <col min="13" max="17" width="11" style="10"/>
    <col min="18" max="18" width="7.625" style="10" customWidth="1"/>
    <col min="19" max="16384" width="11" style="10"/>
  </cols>
  <sheetData>
    <row r="2" spans="1:18" ht="47.25" x14ac:dyDescent="0.25">
      <c r="B2" s="69" t="s">
        <v>12</v>
      </c>
      <c r="D2" s="70" t="s">
        <v>402</v>
      </c>
      <c r="E2" s="71"/>
    </row>
    <row r="3" spans="1:18" x14ac:dyDescent="0.25">
      <c r="B3" s="69" t="s">
        <v>14</v>
      </c>
      <c r="D3" s="72" t="s">
        <v>17</v>
      </c>
      <c r="E3" s="71"/>
    </row>
    <row r="5" spans="1:18" s="2" customFormat="1" ht="33.950000000000003" customHeight="1" x14ac:dyDescent="0.25">
      <c r="A5" s="3" t="s">
        <v>1</v>
      </c>
      <c r="B5" s="3" t="s">
        <v>11</v>
      </c>
      <c r="C5" s="3" t="s">
        <v>2</v>
      </c>
      <c r="D5" s="3" t="s">
        <v>4</v>
      </c>
      <c r="E5" s="3" t="s">
        <v>7</v>
      </c>
      <c r="F5" s="3" t="s">
        <v>3</v>
      </c>
      <c r="G5" s="3" t="s">
        <v>13</v>
      </c>
      <c r="H5" s="3" t="s">
        <v>16</v>
      </c>
      <c r="I5" s="3" t="s">
        <v>8</v>
      </c>
    </row>
    <row r="6" spans="1:18" x14ac:dyDescent="0.25">
      <c r="H6" s="10"/>
    </row>
    <row r="7" spans="1:18" s="37" customFormat="1" x14ac:dyDescent="0.25">
      <c r="A7" s="75" t="s">
        <v>0</v>
      </c>
      <c r="B7" s="76" t="s">
        <v>18</v>
      </c>
      <c r="C7" s="75"/>
      <c r="D7" s="77"/>
      <c r="E7" s="75"/>
      <c r="F7" s="77"/>
      <c r="G7" s="77"/>
      <c r="H7" s="76"/>
      <c r="I7" s="78">
        <f>SUM(I8:I69)</f>
        <v>13</v>
      </c>
    </row>
    <row r="8" spans="1:18" x14ac:dyDescent="0.25">
      <c r="A8" s="7">
        <v>1</v>
      </c>
      <c r="B8" s="14" t="s">
        <v>19</v>
      </c>
      <c r="C8" s="26"/>
      <c r="D8" s="26"/>
      <c r="E8" s="26"/>
      <c r="F8" s="26"/>
      <c r="G8" s="26"/>
      <c r="H8" s="26"/>
      <c r="I8" s="27"/>
      <c r="M8" s="38" t="s">
        <v>0</v>
      </c>
      <c r="N8" s="38" t="s">
        <v>9</v>
      </c>
      <c r="O8" s="38" t="s">
        <v>10</v>
      </c>
      <c r="P8" s="38" t="s">
        <v>94</v>
      </c>
      <c r="Q8" s="38" t="s">
        <v>382</v>
      </c>
    </row>
    <row r="9" spans="1:18" ht="31.5" x14ac:dyDescent="0.25">
      <c r="A9" s="7"/>
      <c r="B9" s="21"/>
      <c r="C9" s="7" t="s">
        <v>5</v>
      </c>
      <c r="D9" s="8" t="s">
        <v>20</v>
      </c>
      <c r="E9" s="73"/>
      <c r="F9" s="22"/>
      <c r="G9" s="8" t="s">
        <v>277</v>
      </c>
      <c r="H9" s="9">
        <v>1</v>
      </c>
      <c r="I9" s="79">
        <v>0.2</v>
      </c>
      <c r="J9" s="10">
        <v>1</v>
      </c>
      <c r="K9" s="10" t="s">
        <v>383</v>
      </c>
      <c r="L9" s="10">
        <v>5</v>
      </c>
      <c r="M9" s="21">
        <f>SUMIF($H$9:H69,"1",I$9:I69)</f>
        <v>0.2</v>
      </c>
      <c r="N9" s="21">
        <f>SUMIF($H$72:$H$120,"1",$I$72:$I$120)</f>
        <v>1</v>
      </c>
      <c r="O9" s="21">
        <f>SUMIF($H$123:$H$208,"1",$I$123:$I$208)</f>
        <v>2.6</v>
      </c>
      <c r="P9" s="21">
        <f>SUMIF($H$211:$H$257,"1",$I$211:$I$257)</f>
        <v>1</v>
      </c>
      <c r="Q9" s="21">
        <f>SUMIF($H$260:$H$291,"1",$I$260:$I$291)</f>
        <v>0.2</v>
      </c>
      <c r="R9" s="10">
        <f>SUM(M9:Q9)</f>
        <v>5</v>
      </c>
    </row>
    <row r="10" spans="1:18" ht="94.5" x14ac:dyDescent="0.25">
      <c r="A10" s="7"/>
      <c r="B10" s="21"/>
      <c r="C10" s="7" t="s">
        <v>5</v>
      </c>
      <c r="D10" s="8" t="s">
        <v>388</v>
      </c>
      <c r="E10" s="73"/>
      <c r="F10" s="22" t="s">
        <v>389</v>
      </c>
      <c r="G10" s="8" t="s">
        <v>136</v>
      </c>
      <c r="H10" s="9">
        <v>2</v>
      </c>
      <c r="I10" s="79">
        <v>0.3</v>
      </c>
      <c r="J10" s="10">
        <v>2</v>
      </c>
      <c r="K10" s="10" t="s">
        <v>384</v>
      </c>
      <c r="L10" s="10">
        <v>5</v>
      </c>
      <c r="M10" s="21">
        <f>SUMIF($H$9:$H$69,"2",I$9:$I$69)</f>
        <v>0.3</v>
      </c>
      <c r="N10" s="21">
        <f>SUMIF($H$72:$H$120,"2",$I$72:$I$120)</f>
        <v>1</v>
      </c>
      <c r="O10" s="21">
        <f>SUMIF($H$123:$H$208,"2",$I$123:$I$208)</f>
        <v>2.7</v>
      </c>
      <c r="P10" s="21">
        <f>SUMIF($H$211:$H$257,"2",$I$211:$I$257)</f>
        <v>0.5</v>
      </c>
      <c r="Q10" s="21">
        <f>SUMIF($H$260:$H$291,"2",$I$260:$I$291)</f>
        <v>0.5</v>
      </c>
      <c r="R10" s="10">
        <f t="shared" ref="R10:R16" si="0">SUM(M10:Q10)</f>
        <v>5</v>
      </c>
    </row>
    <row r="11" spans="1:18" ht="47.25" customHeight="1" x14ac:dyDescent="0.25">
      <c r="A11" s="7"/>
      <c r="B11" s="21"/>
      <c r="C11" s="7" t="s">
        <v>5</v>
      </c>
      <c r="D11" s="8" t="s">
        <v>192</v>
      </c>
      <c r="E11" s="7"/>
      <c r="F11" s="22" t="s">
        <v>223</v>
      </c>
      <c r="G11" s="8" t="s">
        <v>210</v>
      </c>
      <c r="H11" s="9">
        <v>3</v>
      </c>
      <c r="I11" s="79">
        <v>0.3</v>
      </c>
      <c r="J11" s="10">
        <v>3</v>
      </c>
      <c r="K11" s="10" t="s">
        <v>385</v>
      </c>
      <c r="L11" s="10">
        <v>5</v>
      </c>
      <c r="M11" s="21">
        <f>SUMIF($H$9:$H$69,"3",I$9:$I$69)</f>
        <v>2</v>
      </c>
      <c r="N11" s="21">
        <f>SUMIF($H$72:$H$120,"3",$I$72:$I$120)</f>
        <v>1.5</v>
      </c>
      <c r="O11" s="21">
        <f>SUMIF($H$123:$H$208,"3",$I$123:$I$208)</f>
        <v>0.99999999999999989</v>
      </c>
      <c r="P11" s="21">
        <f>SUMIF($H$211:$H$257,"3",$I$211:$I$257)</f>
        <v>0.2</v>
      </c>
      <c r="Q11" s="21">
        <f>SUMIF($H$260:$H$291,"3",$I$260:$I$291)</f>
        <v>0.3</v>
      </c>
      <c r="R11" s="10">
        <f t="shared" si="0"/>
        <v>5</v>
      </c>
    </row>
    <row r="12" spans="1:18" ht="47.25" customHeight="1" x14ac:dyDescent="0.25">
      <c r="A12" s="7"/>
      <c r="B12" s="21"/>
      <c r="C12" s="7" t="s">
        <v>5</v>
      </c>
      <c r="D12" s="8" t="s">
        <v>189</v>
      </c>
      <c r="E12" s="73"/>
      <c r="F12" s="22"/>
      <c r="G12" s="8" t="s">
        <v>136</v>
      </c>
      <c r="H12" s="9">
        <v>3</v>
      </c>
      <c r="I12" s="79">
        <v>0.4</v>
      </c>
      <c r="J12" s="10">
        <v>4</v>
      </c>
      <c r="K12" s="10" t="s">
        <v>146</v>
      </c>
      <c r="L12" s="10">
        <v>5</v>
      </c>
      <c r="M12" s="21">
        <f>SUMIF($H$9:$H$69,"4",I$9:$I$69)</f>
        <v>1</v>
      </c>
      <c r="N12" s="21">
        <f>SUMIF($H$72:$H$120,"4",$I$72:$I$120)</f>
        <v>1</v>
      </c>
      <c r="O12" s="21">
        <f>SUMIF($H$123:$H$208,"4",$I$123:$I$208)</f>
        <v>2</v>
      </c>
      <c r="P12" s="21">
        <f>SUMIF($H$211:$H$257,"4",$I$211:$I$257)</f>
        <v>0</v>
      </c>
      <c r="Q12" s="21">
        <f>SUMIF($H$260:$H$291,"4",$I$260:$I$291)</f>
        <v>1</v>
      </c>
      <c r="R12" s="10">
        <f t="shared" si="0"/>
        <v>5</v>
      </c>
    </row>
    <row r="13" spans="1:18" ht="31.5" x14ac:dyDescent="0.25">
      <c r="A13" s="7"/>
      <c r="B13" s="21"/>
      <c r="C13" s="7" t="s">
        <v>5</v>
      </c>
      <c r="D13" s="8" t="s">
        <v>26</v>
      </c>
      <c r="E13" s="7"/>
      <c r="F13" s="22"/>
      <c r="G13" s="8" t="s">
        <v>280</v>
      </c>
      <c r="H13" s="9">
        <v>5</v>
      </c>
      <c r="I13" s="79">
        <v>1</v>
      </c>
      <c r="J13" s="10">
        <v>5</v>
      </c>
      <c r="K13" s="10" t="s">
        <v>147</v>
      </c>
      <c r="L13" s="10">
        <v>5</v>
      </c>
      <c r="M13" s="21">
        <f>SUMIF($H$9:$H$69,"5",I$9:$I$69)</f>
        <v>3.5</v>
      </c>
      <c r="N13" s="21">
        <f>SUMIF($H$72:$H$120,"5",$I$72:$I$120)</f>
        <v>1.5</v>
      </c>
      <c r="O13" s="21">
        <f>SUMIF($H$123:$H$208,"5",$I$123:$I$208)</f>
        <v>0</v>
      </c>
      <c r="P13" s="21">
        <f>SUMIF($H$211:$H$257,"5",$I$211:$I$257)</f>
        <v>0</v>
      </c>
      <c r="Q13" s="21">
        <f>SUMIF($H$260:$H$291,"5",$I$260:$I$291)</f>
        <v>0</v>
      </c>
      <c r="R13" s="10">
        <f t="shared" si="0"/>
        <v>5</v>
      </c>
    </row>
    <row r="14" spans="1:18" ht="47.25" x14ac:dyDescent="0.25">
      <c r="A14" s="7"/>
      <c r="B14" s="21"/>
      <c r="C14" s="7" t="s">
        <v>5</v>
      </c>
      <c r="D14" s="8" t="s">
        <v>27</v>
      </c>
      <c r="E14" s="73"/>
      <c r="F14" s="22"/>
      <c r="G14" s="8" t="s">
        <v>398</v>
      </c>
      <c r="H14" s="9">
        <v>5</v>
      </c>
      <c r="I14" s="79">
        <v>0.4</v>
      </c>
      <c r="J14" s="10">
        <v>6</v>
      </c>
      <c r="K14" s="10" t="s">
        <v>148</v>
      </c>
      <c r="L14" s="10">
        <v>10</v>
      </c>
      <c r="M14" s="21">
        <f>SUMIF($H$9:$H$69,"6",I$9:$I$69)</f>
        <v>4</v>
      </c>
      <c r="N14" s="21">
        <f>SUMIF($H$72:$H$120,"6",$I$72:$I$120)</f>
        <v>0</v>
      </c>
      <c r="O14" s="21">
        <f>SUMIF($H$123:$H$208,"6",$I$123:$I$208)</f>
        <v>0</v>
      </c>
      <c r="P14" s="21">
        <f>SUMIF($H$211:$H$257,"6",$I$211:$I$257)</f>
        <v>2</v>
      </c>
      <c r="Q14" s="21">
        <f>SUMIF($H$260:$H$291,"6",$I$260:$I$291)</f>
        <v>4</v>
      </c>
      <c r="R14" s="10">
        <f t="shared" si="0"/>
        <v>10</v>
      </c>
    </row>
    <row r="15" spans="1:18" ht="47.25" x14ac:dyDescent="0.25">
      <c r="A15" s="7"/>
      <c r="B15" s="21"/>
      <c r="C15" s="7" t="s">
        <v>5</v>
      </c>
      <c r="D15" s="8" t="s">
        <v>188</v>
      </c>
      <c r="E15" s="73"/>
      <c r="F15" s="22"/>
      <c r="G15" s="8" t="s">
        <v>136</v>
      </c>
      <c r="H15" s="9">
        <v>5</v>
      </c>
      <c r="I15" s="79">
        <v>0.15</v>
      </c>
      <c r="J15" s="10">
        <v>7</v>
      </c>
      <c r="K15" s="10" t="s">
        <v>386</v>
      </c>
      <c r="L15" s="10">
        <v>25</v>
      </c>
      <c r="M15" s="21">
        <f>SUMIF($H$9:$H$69,"7",I$9:$I$69)</f>
        <v>2</v>
      </c>
      <c r="N15" s="21">
        <f>SUMIF($H$72:$H$120,"7",$I$72:$I$120)</f>
        <v>10</v>
      </c>
      <c r="O15" s="21">
        <f>SUMIF($H$123:$H$208,"7",$I$123:$I$208)</f>
        <v>7</v>
      </c>
      <c r="P15" s="21">
        <f>SUMIF($H$211:$H$257,"7",$I$211:$I$257)</f>
        <v>6</v>
      </c>
      <c r="Q15" s="21">
        <f>SUMIF($H$260:$H$291,"7",$I$260:$I$291)</f>
        <v>0</v>
      </c>
      <c r="R15" s="10">
        <f t="shared" si="0"/>
        <v>25</v>
      </c>
    </row>
    <row r="16" spans="1:18" ht="47.25" x14ac:dyDescent="0.25">
      <c r="A16" s="7"/>
      <c r="B16" s="21"/>
      <c r="C16" s="7" t="s">
        <v>5</v>
      </c>
      <c r="D16" s="19" t="s">
        <v>190</v>
      </c>
      <c r="E16" s="9"/>
      <c r="F16" s="8" t="s">
        <v>224</v>
      </c>
      <c r="G16" s="8" t="s">
        <v>191</v>
      </c>
      <c r="H16" s="9">
        <v>3</v>
      </c>
      <c r="I16" s="79">
        <v>0.3</v>
      </c>
      <c r="J16" s="10">
        <v>8</v>
      </c>
      <c r="K16" s="10" t="s">
        <v>387</v>
      </c>
      <c r="L16" s="10">
        <v>40</v>
      </c>
      <c r="M16" s="21">
        <f>SUMIF($H$9:$H$69,"8",I$9:$I$69)</f>
        <v>0</v>
      </c>
      <c r="N16" s="21">
        <f>SUMIF($H$72:$H$120,"8",$I$72:$I$120)</f>
        <v>1.5</v>
      </c>
      <c r="O16" s="21">
        <f>SUMIF($H$123:$H$208,"8",$I$123:$I$208)</f>
        <v>31.2</v>
      </c>
      <c r="P16" s="21">
        <f>SUMIF($H$211:$H$257,"8",$I$211:$I$257)</f>
        <v>4.3</v>
      </c>
      <c r="Q16" s="21">
        <f>SUMIF($H$260:$H$291,"8",$I$260:$I$291)</f>
        <v>3</v>
      </c>
      <c r="R16" s="10">
        <f t="shared" si="0"/>
        <v>40</v>
      </c>
    </row>
    <row r="17" spans="1:18" ht="63" x14ac:dyDescent="0.25">
      <c r="A17" s="7"/>
      <c r="B17" s="21"/>
      <c r="C17" s="7" t="s">
        <v>5</v>
      </c>
      <c r="D17" s="19" t="s">
        <v>225</v>
      </c>
      <c r="E17" s="9" t="s">
        <v>22</v>
      </c>
      <c r="F17" s="80"/>
      <c r="G17" s="8" t="s">
        <v>250</v>
      </c>
      <c r="H17" s="9">
        <v>5</v>
      </c>
      <c r="I17" s="79">
        <v>0.45</v>
      </c>
      <c r="L17" s="10">
        <f>SUM(L9:L16)</f>
        <v>100</v>
      </c>
      <c r="M17" s="37">
        <f>SUM(M9:M16)</f>
        <v>13</v>
      </c>
      <c r="N17" s="37">
        <f t="shared" ref="N17:Q17" si="1">SUM(N9:N16)</f>
        <v>17.5</v>
      </c>
      <c r="O17" s="37">
        <f t="shared" si="1"/>
        <v>46.5</v>
      </c>
      <c r="P17" s="37">
        <f t="shared" si="1"/>
        <v>14</v>
      </c>
      <c r="Q17" s="37">
        <f t="shared" si="1"/>
        <v>9</v>
      </c>
      <c r="R17" s="10">
        <f>SUM(R9:R16)</f>
        <v>100</v>
      </c>
    </row>
    <row r="18" spans="1:18" x14ac:dyDescent="0.25">
      <c r="A18" s="7">
        <v>2</v>
      </c>
      <c r="B18" s="14" t="s">
        <v>21</v>
      </c>
      <c r="C18" s="26"/>
      <c r="D18" s="26"/>
      <c r="E18" s="26"/>
      <c r="F18" s="26"/>
      <c r="G18" s="26"/>
      <c r="H18" s="17"/>
      <c r="I18" s="27"/>
    </row>
    <row r="19" spans="1:18" x14ac:dyDescent="0.25">
      <c r="A19" s="7"/>
      <c r="B19" s="14"/>
      <c r="C19" s="81" t="s">
        <v>6</v>
      </c>
      <c r="D19" s="23" t="s">
        <v>228</v>
      </c>
      <c r="E19" s="9" t="s">
        <v>22</v>
      </c>
      <c r="F19" s="8" t="s">
        <v>22</v>
      </c>
      <c r="G19" s="82" t="s">
        <v>22</v>
      </c>
      <c r="H19" s="81">
        <v>5</v>
      </c>
      <c r="I19" s="83">
        <v>1</v>
      </c>
      <c r="M19" s="37"/>
      <c r="N19" s="37"/>
    </row>
    <row r="20" spans="1:18" ht="21.75" customHeight="1" x14ac:dyDescent="0.25">
      <c r="A20" s="7"/>
      <c r="B20" s="14"/>
      <c r="C20" s="81" t="s">
        <v>22</v>
      </c>
      <c r="D20" s="8" t="s">
        <v>22</v>
      </c>
      <c r="E20" s="9">
        <v>0</v>
      </c>
      <c r="F20" s="8" t="s">
        <v>23</v>
      </c>
      <c r="G20" s="82" t="s">
        <v>22</v>
      </c>
      <c r="H20" s="9"/>
      <c r="I20" s="79"/>
      <c r="M20" s="37"/>
      <c r="N20" s="37"/>
    </row>
    <row r="21" spans="1:18" ht="42.75" customHeight="1" x14ac:dyDescent="0.25">
      <c r="A21" s="7"/>
      <c r="B21" s="14"/>
      <c r="C21" s="81" t="s">
        <v>22</v>
      </c>
      <c r="D21" s="8" t="s">
        <v>22</v>
      </c>
      <c r="E21" s="9">
        <v>1</v>
      </c>
      <c r="F21" s="8" t="s">
        <v>24</v>
      </c>
      <c r="G21" s="82" t="s">
        <v>22</v>
      </c>
      <c r="H21" s="9"/>
      <c r="I21" s="79"/>
      <c r="M21" s="37"/>
      <c r="N21" s="37"/>
    </row>
    <row r="22" spans="1:18" ht="31.5" x14ac:dyDescent="0.25">
      <c r="A22" s="7"/>
      <c r="B22" s="14"/>
      <c r="C22" s="81" t="s">
        <v>22</v>
      </c>
      <c r="D22" s="8" t="s">
        <v>22</v>
      </c>
      <c r="E22" s="9">
        <v>2</v>
      </c>
      <c r="F22" s="8" t="s">
        <v>134</v>
      </c>
      <c r="G22" s="82" t="s">
        <v>22</v>
      </c>
      <c r="H22" s="9"/>
      <c r="I22" s="79"/>
      <c r="M22" s="37"/>
      <c r="N22" s="37"/>
    </row>
    <row r="23" spans="1:18" ht="33.75" customHeight="1" x14ac:dyDescent="0.25">
      <c r="A23" s="7"/>
      <c r="B23" s="14"/>
      <c r="C23" s="81" t="s">
        <v>22</v>
      </c>
      <c r="D23" s="8" t="s">
        <v>22</v>
      </c>
      <c r="E23" s="9">
        <v>3</v>
      </c>
      <c r="F23" s="8" t="s">
        <v>135</v>
      </c>
      <c r="G23" s="82" t="s">
        <v>22</v>
      </c>
      <c r="H23" s="9"/>
      <c r="I23" s="79"/>
      <c r="M23" s="37"/>
      <c r="N23" s="37"/>
    </row>
    <row r="24" spans="1:18" ht="47.25" x14ac:dyDescent="0.25">
      <c r="A24" s="7"/>
      <c r="B24" s="14"/>
      <c r="C24" s="81" t="s">
        <v>6</v>
      </c>
      <c r="D24" s="8" t="s">
        <v>229</v>
      </c>
      <c r="E24" s="9" t="s">
        <v>22</v>
      </c>
      <c r="F24" s="8" t="s">
        <v>22</v>
      </c>
      <c r="G24" s="82" t="s">
        <v>22</v>
      </c>
      <c r="H24" s="9">
        <v>7</v>
      </c>
      <c r="I24" s="79">
        <v>1</v>
      </c>
      <c r="M24" s="37"/>
      <c r="N24" s="37"/>
    </row>
    <row r="25" spans="1:18" ht="47.25" x14ac:dyDescent="0.25">
      <c r="A25" s="7"/>
      <c r="B25" s="14"/>
      <c r="C25" s="81" t="s">
        <v>22</v>
      </c>
      <c r="D25" s="8" t="s">
        <v>22</v>
      </c>
      <c r="E25" s="9">
        <v>0</v>
      </c>
      <c r="F25" s="8" t="s">
        <v>230</v>
      </c>
      <c r="G25" s="82" t="s">
        <v>22</v>
      </c>
      <c r="H25" s="9"/>
      <c r="I25" s="79"/>
      <c r="M25" s="37"/>
      <c r="N25" s="37"/>
    </row>
    <row r="26" spans="1:18" ht="31.5" x14ac:dyDescent="0.25">
      <c r="A26" s="7"/>
      <c r="B26" s="14"/>
      <c r="C26" s="81" t="s">
        <v>22</v>
      </c>
      <c r="D26" s="8" t="s">
        <v>22</v>
      </c>
      <c r="E26" s="9">
        <v>1</v>
      </c>
      <c r="F26" s="8" t="s">
        <v>231</v>
      </c>
      <c r="G26" s="82" t="s">
        <v>22</v>
      </c>
      <c r="H26" s="9"/>
      <c r="I26" s="79"/>
    </row>
    <row r="27" spans="1:18" ht="30.75" customHeight="1" x14ac:dyDescent="0.25">
      <c r="A27" s="7"/>
      <c r="B27" s="14"/>
      <c r="C27" s="81" t="s">
        <v>22</v>
      </c>
      <c r="D27" s="8" t="s">
        <v>22</v>
      </c>
      <c r="E27" s="9">
        <v>2</v>
      </c>
      <c r="F27" s="8" t="s">
        <v>232</v>
      </c>
      <c r="G27" s="82" t="s">
        <v>22</v>
      </c>
      <c r="H27" s="9"/>
      <c r="I27" s="79"/>
    </row>
    <row r="28" spans="1:18" x14ac:dyDescent="0.25">
      <c r="A28" s="7"/>
      <c r="B28" s="14"/>
      <c r="C28" s="81" t="s">
        <v>22</v>
      </c>
      <c r="D28" s="8" t="s">
        <v>22</v>
      </c>
      <c r="E28" s="9">
        <v>3</v>
      </c>
      <c r="F28" s="8" t="s">
        <v>233</v>
      </c>
      <c r="G28" s="82" t="s">
        <v>22</v>
      </c>
      <c r="H28" s="9"/>
      <c r="I28" s="79"/>
    </row>
    <row r="29" spans="1:18" ht="31.5" x14ac:dyDescent="0.25">
      <c r="A29" s="7"/>
      <c r="B29" s="14"/>
      <c r="C29" s="81" t="s">
        <v>6</v>
      </c>
      <c r="D29" s="8" t="s">
        <v>234</v>
      </c>
      <c r="E29" s="9"/>
      <c r="F29" s="8"/>
      <c r="G29" s="82"/>
      <c r="H29" s="9">
        <v>5</v>
      </c>
      <c r="I29" s="79">
        <v>0.5</v>
      </c>
    </row>
    <row r="30" spans="1:18" ht="31.5" x14ac:dyDescent="0.25">
      <c r="A30" s="7"/>
      <c r="B30" s="14"/>
      <c r="C30" s="81"/>
      <c r="D30" s="8"/>
      <c r="E30" s="9">
        <v>0</v>
      </c>
      <c r="F30" s="8" t="s">
        <v>235</v>
      </c>
      <c r="G30" s="82"/>
      <c r="H30" s="9"/>
      <c r="I30" s="79"/>
    </row>
    <row r="31" spans="1:18" x14ac:dyDescent="0.25">
      <c r="A31" s="7"/>
      <c r="B31" s="14"/>
      <c r="C31" s="81"/>
      <c r="D31" s="8"/>
      <c r="E31" s="9">
        <v>1</v>
      </c>
      <c r="F31" s="8" t="s">
        <v>236</v>
      </c>
      <c r="G31" s="82"/>
      <c r="H31" s="9"/>
      <c r="I31" s="79"/>
    </row>
    <row r="32" spans="1:18" ht="31.5" x14ac:dyDescent="0.25">
      <c r="A32" s="7"/>
      <c r="B32" s="14"/>
      <c r="C32" s="81"/>
      <c r="D32" s="8"/>
      <c r="E32" s="9">
        <v>2</v>
      </c>
      <c r="F32" s="8" t="s">
        <v>237</v>
      </c>
      <c r="G32" s="82"/>
      <c r="H32" s="9"/>
      <c r="I32" s="79"/>
    </row>
    <row r="33" spans="1:9" ht="31.5" x14ac:dyDescent="0.25">
      <c r="A33" s="7"/>
      <c r="B33" s="14"/>
      <c r="C33" s="81"/>
      <c r="D33" s="8"/>
      <c r="E33" s="9">
        <v>3</v>
      </c>
      <c r="F33" s="8" t="s">
        <v>238</v>
      </c>
      <c r="G33" s="82"/>
      <c r="H33" s="9"/>
      <c r="I33" s="79"/>
    </row>
    <row r="34" spans="1:9" ht="31.5" x14ac:dyDescent="0.25">
      <c r="A34" s="7"/>
      <c r="B34" s="21"/>
      <c r="C34" s="9" t="s">
        <v>6</v>
      </c>
      <c r="D34" s="8" t="s">
        <v>197</v>
      </c>
      <c r="E34" s="9" t="s">
        <v>22</v>
      </c>
      <c r="F34" s="8" t="s">
        <v>22</v>
      </c>
      <c r="G34" s="82" t="s">
        <v>22</v>
      </c>
      <c r="H34" s="9">
        <v>7</v>
      </c>
      <c r="I34" s="79">
        <v>1</v>
      </c>
    </row>
    <row r="35" spans="1:9" ht="47.25" x14ac:dyDescent="0.25">
      <c r="A35" s="7"/>
      <c r="B35" s="21"/>
      <c r="C35" s="9"/>
      <c r="D35" s="8" t="s">
        <v>22</v>
      </c>
      <c r="E35" s="9">
        <v>0</v>
      </c>
      <c r="F35" s="8" t="s">
        <v>251</v>
      </c>
      <c r="G35" s="82" t="s">
        <v>22</v>
      </c>
      <c r="H35" s="9"/>
      <c r="I35" s="79"/>
    </row>
    <row r="36" spans="1:9" ht="47.25" x14ac:dyDescent="0.25">
      <c r="A36" s="7"/>
      <c r="B36" s="21"/>
      <c r="C36" s="9"/>
      <c r="D36" s="8" t="s">
        <v>22</v>
      </c>
      <c r="E36" s="9">
        <v>1</v>
      </c>
      <c r="F36" s="8" t="s">
        <v>198</v>
      </c>
      <c r="G36" s="82" t="s">
        <v>22</v>
      </c>
      <c r="H36" s="9"/>
      <c r="I36" s="79"/>
    </row>
    <row r="37" spans="1:9" ht="63" x14ac:dyDescent="0.25">
      <c r="A37" s="7"/>
      <c r="B37" s="21"/>
      <c r="C37" s="9"/>
      <c r="D37" s="8" t="s">
        <v>22</v>
      </c>
      <c r="E37" s="9">
        <v>2</v>
      </c>
      <c r="F37" s="8" t="s">
        <v>199</v>
      </c>
      <c r="G37" s="82" t="s">
        <v>22</v>
      </c>
      <c r="H37" s="9"/>
      <c r="I37" s="79"/>
    </row>
    <row r="38" spans="1:9" ht="78.75" x14ac:dyDescent="0.25">
      <c r="A38" s="7"/>
      <c r="B38" s="21"/>
      <c r="C38" s="9"/>
      <c r="D38" s="8" t="s">
        <v>22</v>
      </c>
      <c r="E38" s="9">
        <v>3</v>
      </c>
      <c r="F38" s="8" t="s">
        <v>200</v>
      </c>
      <c r="G38" s="82" t="s">
        <v>22</v>
      </c>
      <c r="H38" s="9"/>
      <c r="I38" s="79"/>
    </row>
    <row r="39" spans="1:9" x14ac:dyDescent="0.25">
      <c r="A39" s="7"/>
      <c r="B39" s="21"/>
      <c r="C39" s="9" t="s">
        <v>6</v>
      </c>
      <c r="D39" s="19" t="s">
        <v>205</v>
      </c>
      <c r="E39" s="9"/>
      <c r="F39" s="8"/>
      <c r="G39" s="8"/>
      <c r="H39" s="9">
        <v>3</v>
      </c>
      <c r="I39" s="79">
        <v>1</v>
      </c>
    </row>
    <row r="40" spans="1:9" ht="78.75" x14ac:dyDescent="0.25">
      <c r="A40" s="7"/>
      <c r="B40" s="21"/>
      <c r="C40" s="9"/>
      <c r="D40" s="19"/>
      <c r="E40" s="9">
        <v>0</v>
      </c>
      <c r="F40" s="8" t="s">
        <v>206</v>
      </c>
      <c r="G40" s="8"/>
      <c r="H40" s="9"/>
      <c r="I40" s="79"/>
    </row>
    <row r="41" spans="1:9" ht="31.5" x14ac:dyDescent="0.25">
      <c r="A41" s="7"/>
      <c r="B41" s="21"/>
      <c r="C41" s="9"/>
      <c r="D41" s="19"/>
      <c r="E41" s="9">
        <v>1</v>
      </c>
      <c r="F41" s="8" t="s">
        <v>207</v>
      </c>
      <c r="G41" s="8"/>
      <c r="H41" s="9"/>
      <c r="I41" s="79"/>
    </row>
    <row r="42" spans="1:9" ht="31.5" x14ac:dyDescent="0.25">
      <c r="A42" s="7"/>
      <c r="B42" s="21"/>
      <c r="C42" s="9"/>
      <c r="D42" s="19"/>
      <c r="E42" s="9">
        <v>2</v>
      </c>
      <c r="F42" s="8" t="s">
        <v>208</v>
      </c>
      <c r="G42" s="8"/>
      <c r="H42" s="9"/>
      <c r="I42" s="79"/>
    </row>
    <row r="43" spans="1:9" ht="63" x14ac:dyDescent="0.25">
      <c r="A43" s="7"/>
      <c r="B43" s="21"/>
      <c r="C43" s="9"/>
      <c r="D43" s="19"/>
      <c r="E43" s="9">
        <v>3</v>
      </c>
      <c r="F43" s="8" t="s">
        <v>209</v>
      </c>
      <c r="G43" s="8"/>
      <c r="H43" s="9"/>
      <c r="I43" s="79"/>
    </row>
    <row r="44" spans="1:9" x14ac:dyDescent="0.25">
      <c r="A44" s="7">
        <v>3</v>
      </c>
      <c r="B44" s="21" t="s">
        <v>25</v>
      </c>
      <c r="C44" s="7"/>
      <c r="D44" s="22"/>
      <c r="E44" s="7"/>
      <c r="F44" s="22"/>
      <c r="G44" s="22"/>
      <c r="H44" s="22"/>
      <c r="I44" s="21"/>
    </row>
    <row r="45" spans="1:9" ht="31.5" x14ac:dyDescent="0.25">
      <c r="A45" s="7"/>
      <c r="B45" s="21"/>
      <c r="C45" s="9" t="s">
        <v>6</v>
      </c>
      <c r="D45" s="8" t="s">
        <v>239</v>
      </c>
      <c r="E45" s="9" t="s">
        <v>22</v>
      </c>
      <c r="F45" s="8" t="s">
        <v>22</v>
      </c>
      <c r="G45" s="8"/>
      <c r="H45" s="9">
        <v>4</v>
      </c>
      <c r="I45" s="79">
        <v>1</v>
      </c>
    </row>
    <row r="46" spans="1:9" ht="47.25" x14ac:dyDescent="0.25">
      <c r="A46" s="7"/>
      <c r="B46" s="21"/>
      <c r="C46" s="7"/>
      <c r="D46" s="8" t="s">
        <v>22</v>
      </c>
      <c r="E46" s="9">
        <v>0</v>
      </c>
      <c r="F46" s="8" t="s">
        <v>193</v>
      </c>
      <c r="G46" s="82" t="s">
        <v>22</v>
      </c>
      <c r="H46" s="9"/>
      <c r="I46" s="79"/>
    </row>
    <row r="47" spans="1:9" ht="33.75" customHeight="1" x14ac:dyDescent="0.25">
      <c r="A47" s="7"/>
      <c r="B47" s="21"/>
      <c r="C47" s="7"/>
      <c r="D47" s="8" t="s">
        <v>22</v>
      </c>
      <c r="E47" s="9">
        <v>1</v>
      </c>
      <c r="F47" s="23" t="s">
        <v>194</v>
      </c>
      <c r="G47" s="82" t="s">
        <v>22</v>
      </c>
      <c r="H47" s="9"/>
      <c r="I47" s="79"/>
    </row>
    <row r="48" spans="1:9" ht="47.25" x14ac:dyDescent="0.25">
      <c r="A48" s="7"/>
      <c r="B48" s="21"/>
      <c r="C48" s="7"/>
      <c r="D48" s="8" t="s">
        <v>22</v>
      </c>
      <c r="E48" s="9">
        <v>2</v>
      </c>
      <c r="F48" s="8" t="s">
        <v>195</v>
      </c>
      <c r="G48" s="82" t="s">
        <v>22</v>
      </c>
      <c r="H48" s="9"/>
      <c r="I48" s="79"/>
    </row>
    <row r="49" spans="1:9" ht="63" x14ac:dyDescent="0.25">
      <c r="A49" s="7"/>
      <c r="B49" s="21"/>
      <c r="C49" s="7"/>
      <c r="D49" s="8" t="s">
        <v>22</v>
      </c>
      <c r="E49" s="9">
        <v>3</v>
      </c>
      <c r="F49" s="8" t="s">
        <v>196</v>
      </c>
      <c r="G49" s="82" t="s">
        <v>22</v>
      </c>
      <c r="H49" s="9"/>
      <c r="I49" s="79"/>
    </row>
    <row r="50" spans="1:9" ht="47.25" x14ac:dyDescent="0.25">
      <c r="A50" s="7"/>
      <c r="B50" s="21"/>
      <c r="C50" s="81" t="s">
        <v>6</v>
      </c>
      <c r="D50" s="8" t="s">
        <v>248</v>
      </c>
      <c r="E50" s="9" t="s">
        <v>22</v>
      </c>
      <c r="F50" s="8" t="s">
        <v>22</v>
      </c>
      <c r="G50" s="82" t="s">
        <v>22</v>
      </c>
      <c r="H50" s="9">
        <v>6</v>
      </c>
      <c r="I50" s="79">
        <v>1</v>
      </c>
    </row>
    <row r="51" spans="1:9" ht="31.5" x14ac:dyDescent="0.25">
      <c r="A51" s="7"/>
      <c r="B51" s="21"/>
      <c r="C51" s="81" t="s">
        <v>22</v>
      </c>
      <c r="D51" s="8" t="s">
        <v>22</v>
      </c>
      <c r="E51" s="9">
        <v>0</v>
      </c>
      <c r="F51" s="8" t="s">
        <v>240</v>
      </c>
      <c r="G51" s="82" t="s">
        <v>22</v>
      </c>
      <c r="H51" s="9"/>
      <c r="I51" s="79"/>
    </row>
    <row r="52" spans="1:9" ht="63" x14ac:dyDescent="0.25">
      <c r="A52" s="7"/>
      <c r="B52" s="21"/>
      <c r="C52" s="81" t="s">
        <v>22</v>
      </c>
      <c r="D52" s="8" t="s">
        <v>22</v>
      </c>
      <c r="E52" s="9">
        <v>1</v>
      </c>
      <c r="F52" s="8" t="s">
        <v>241</v>
      </c>
      <c r="G52" s="82" t="s">
        <v>22</v>
      </c>
      <c r="H52" s="9"/>
      <c r="I52" s="79"/>
    </row>
    <row r="53" spans="1:9" ht="47.25" x14ac:dyDescent="0.25">
      <c r="A53" s="7"/>
      <c r="B53" s="21"/>
      <c r="C53" s="81" t="s">
        <v>22</v>
      </c>
      <c r="D53" s="8" t="s">
        <v>22</v>
      </c>
      <c r="E53" s="9">
        <v>2</v>
      </c>
      <c r="F53" s="8" t="s">
        <v>242</v>
      </c>
      <c r="G53" s="82" t="s">
        <v>22</v>
      </c>
      <c r="H53" s="9"/>
      <c r="I53" s="79"/>
    </row>
    <row r="54" spans="1:9" x14ac:dyDescent="0.25">
      <c r="A54" s="7"/>
      <c r="B54" s="21"/>
      <c r="C54" s="81" t="s">
        <v>22</v>
      </c>
      <c r="D54" s="8" t="s">
        <v>22</v>
      </c>
      <c r="E54" s="9">
        <v>3</v>
      </c>
      <c r="F54" s="8" t="s">
        <v>243</v>
      </c>
      <c r="G54" s="82" t="s">
        <v>22</v>
      </c>
      <c r="H54" s="9"/>
      <c r="I54" s="79"/>
    </row>
    <row r="55" spans="1:9" ht="31.5" x14ac:dyDescent="0.25">
      <c r="A55" s="7"/>
      <c r="B55" s="21"/>
      <c r="C55" s="81" t="s">
        <v>6</v>
      </c>
      <c r="D55" s="8" t="s">
        <v>249</v>
      </c>
      <c r="E55" s="9"/>
      <c r="F55" s="8"/>
      <c r="G55" s="82"/>
      <c r="H55" s="9">
        <v>6</v>
      </c>
      <c r="I55" s="79">
        <v>1</v>
      </c>
    </row>
    <row r="56" spans="1:9" ht="31.5" x14ac:dyDescent="0.25">
      <c r="A56" s="7"/>
      <c r="B56" s="21"/>
      <c r="C56" s="81"/>
      <c r="D56" s="8"/>
      <c r="E56" s="9">
        <v>0</v>
      </c>
      <c r="F56" s="8" t="s">
        <v>244</v>
      </c>
      <c r="G56" s="82"/>
      <c r="H56" s="9"/>
      <c r="I56" s="79"/>
    </row>
    <row r="57" spans="1:9" x14ac:dyDescent="0.25">
      <c r="A57" s="7"/>
      <c r="B57" s="21"/>
      <c r="C57" s="81"/>
      <c r="D57" s="8"/>
      <c r="E57" s="9">
        <v>1</v>
      </c>
      <c r="F57" s="8" t="s">
        <v>245</v>
      </c>
      <c r="G57" s="82"/>
      <c r="H57" s="9"/>
      <c r="I57" s="79"/>
    </row>
    <row r="58" spans="1:9" ht="27.75" customHeight="1" x14ac:dyDescent="0.25">
      <c r="A58" s="7"/>
      <c r="B58" s="21"/>
      <c r="C58" s="81"/>
      <c r="D58" s="8"/>
      <c r="E58" s="9">
        <v>2</v>
      </c>
      <c r="F58" s="8" t="s">
        <v>246</v>
      </c>
      <c r="G58" s="82"/>
      <c r="H58" s="9"/>
      <c r="I58" s="79"/>
    </row>
    <row r="59" spans="1:9" x14ac:dyDescent="0.25">
      <c r="A59" s="7"/>
      <c r="B59" s="21"/>
      <c r="C59" s="81"/>
      <c r="D59" s="8"/>
      <c r="E59" s="9">
        <v>3</v>
      </c>
      <c r="F59" s="8" t="s">
        <v>247</v>
      </c>
      <c r="G59" s="82"/>
      <c r="H59" s="9"/>
      <c r="I59" s="79"/>
    </row>
    <row r="60" spans="1:9" ht="31.5" x14ac:dyDescent="0.25">
      <c r="A60" s="7"/>
      <c r="B60" s="21"/>
      <c r="C60" s="7" t="s">
        <v>6</v>
      </c>
      <c r="D60" s="19" t="s">
        <v>226</v>
      </c>
      <c r="E60" s="9" t="s">
        <v>22</v>
      </c>
      <c r="F60" s="8"/>
      <c r="G60" s="8" t="s">
        <v>22</v>
      </c>
      <c r="H60" s="9">
        <v>6</v>
      </c>
      <c r="I60" s="79">
        <v>1</v>
      </c>
    </row>
    <row r="61" spans="1:9" x14ac:dyDescent="0.25">
      <c r="A61" s="7"/>
      <c r="B61" s="21"/>
      <c r="C61" s="7"/>
      <c r="D61" s="19" t="s">
        <v>22</v>
      </c>
      <c r="E61" s="9">
        <v>0</v>
      </c>
      <c r="F61" s="8" t="s">
        <v>214</v>
      </c>
      <c r="G61" s="8" t="s">
        <v>22</v>
      </c>
      <c r="H61" s="9"/>
      <c r="I61" s="79"/>
    </row>
    <row r="62" spans="1:9" ht="31.5" x14ac:dyDescent="0.25">
      <c r="A62" s="7"/>
      <c r="B62" s="21"/>
      <c r="C62" s="7"/>
      <c r="D62" s="19" t="s">
        <v>22</v>
      </c>
      <c r="E62" s="9">
        <v>1</v>
      </c>
      <c r="F62" s="8" t="s">
        <v>215</v>
      </c>
      <c r="G62" s="8" t="s">
        <v>22</v>
      </c>
      <c r="H62" s="9"/>
      <c r="I62" s="79"/>
    </row>
    <row r="63" spans="1:9" x14ac:dyDescent="0.25">
      <c r="A63" s="7"/>
      <c r="B63" s="21"/>
      <c r="C63" s="7"/>
      <c r="D63" s="19" t="s">
        <v>22</v>
      </c>
      <c r="E63" s="9">
        <v>2</v>
      </c>
      <c r="F63" s="8" t="s">
        <v>216</v>
      </c>
      <c r="G63" s="8" t="s">
        <v>22</v>
      </c>
      <c r="H63" s="9"/>
      <c r="I63" s="79"/>
    </row>
    <row r="64" spans="1:9" ht="31.5" x14ac:dyDescent="0.25">
      <c r="A64" s="7"/>
      <c r="B64" s="21"/>
      <c r="C64" s="7"/>
      <c r="D64" s="19" t="s">
        <v>22</v>
      </c>
      <c r="E64" s="9">
        <v>3</v>
      </c>
      <c r="F64" s="8" t="s">
        <v>217</v>
      </c>
      <c r="G64" s="8" t="s">
        <v>22</v>
      </c>
      <c r="H64" s="9"/>
      <c r="I64" s="79"/>
    </row>
    <row r="65" spans="1:9" ht="45" customHeight="1" x14ac:dyDescent="0.25">
      <c r="A65" s="7"/>
      <c r="B65" s="21"/>
      <c r="C65" s="7" t="s">
        <v>6</v>
      </c>
      <c r="D65" s="8" t="s">
        <v>227</v>
      </c>
      <c r="E65" s="9" t="s">
        <v>22</v>
      </c>
      <c r="F65" s="8" t="s">
        <v>22</v>
      </c>
      <c r="G65" s="82" t="s">
        <v>22</v>
      </c>
      <c r="H65" s="9">
        <v>6</v>
      </c>
      <c r="I65" s="79">
        <v>1</v>
      </c>
    </row>
    <row r="66" spans="1:9" ht="47.25" x14ac:dyDescent="0.25">
      <c r="A66" s="7"/>
      <c r="B66" s="21"/>
      <c r="C66" s="7"/>
      <c r="D66" s="8"/>
      <c r="E66" s="9">
        <v>0</v>
      </c>
      <c r="F66" s="8" t="s">
        <v>201</v>
      </c>
      <c r="G66" s="82" t="s">
        <v>22</v>
      </c>
      <c r="H66" s="9"/>
      <c r="I66" s="79"/>
    </row>
    <row r="67" spans="1:9" ht="31.5" x14ac:dyDescent="0.25">
      <c r="A67" s="7"/>
      <c r="B67" s="21"/>
      <c r="C67" s="7"/>
      <c r="D67" s="8" t="s">
        <v>22</v>
      </c>
      <c r="E67" s="9">
        <v>1</v>
      </c>
      <c r="F67" s="8" t="s">
        <v>202</v>
      </c>
      <c r="G67" s="82" t="s">
        <v>22</v>
      </c>
      <c r="H67" s="9"/>
      <c r="I67" s="79"/>
    </row>
    <row r="68" spans="1:9" ht="31.5" x14ac:dyDescent="0.25">
      <c r="A68" s="7"/>
      <c r="B68" s="21"/>
      <c r="C68" s="7"/>
      <c r="D68" s="8" t="s">
        <v>22</v>
      </c>
      <c r="E68" s="9">
        <v>2</v>
      </c>
      <c r="F68" s="8" t="s">
        <v>203</v>
      </c>
      <c r="G68" s="82" t="s">
        <v>22</v>
      </c>
      <c r="H68" s="9"/>
      <c r="I68" s="79"/>
    </row>
    <row r="69" spans="1:9" ht="31.5" x14ac:dyDescent="0.25">
      <c r="A69" s="74"/>
      <c r="B69" s="21"/>
      <c r="C69" s="7"/>
      <c r="D69" s="82" t="s">
        <v>22</v>
      </c>
      <c r="E69" s="9">
        <v>3</v>
      </c>
      <c r="F69" s="8" t="s">
        <v>204</v>
      </c>
      <c r="G69" s="82" t="s">
        <v>22</v>
      </c>
      <c r="H69" s="9"/>
      <c r="I69" s="79"/>
    </row>
    <row r="70" spans="1:9" s="37" customFormat="1" x14ac:dyDescent="0.25">
      <c r="A70" s="75" t="s">
        <v>9</v>
      </c>
      <c r="B70" s="76" t="s">
        <v>28</v>
      </c>
      <c r="C70" s="75"/>
      <c r="D70" s="77"/>
      <c r="E70" s="75"/>
      <c r="F70" s="77"/>
      <c r="G70" s="77"/>
      <c r="H70" s="75"/>
      <c r="I70" s="78">
        <f>SUM(I71:I116)</f>
        <v>17.5</v>
      </c>
    </row>
    <row r="71" spans="1:9" x14ac:dyDescent="0.25">
      <c r="A71" s="7">
        <v>1</v>
      </c>
      <c r="B71" s="14" t="s">
        <v>29</v>
      </c>
      <c r="C71" s="26"/>
      <c r="D71" s="26"/>
      <c r="E71" s="26"/>
      <c r="F71" s="26"/>
      <c r="G71" s="26"/>
      <c r="H71" s="17"/>
      <c r="I71" s="27"/>
    </row>
    <row r="72" spans="1:9" ht="63" x14ac:dyDescent="0.25">
      <c r="A72" s="7"/>
      <c r="B72" s="21"/>
      <c r="C72" s="7" t="s">
        <v>5</v>
      </c>
      <c r="D72" s="41" t="s">
        <v>289</v>
      </c>
      <c r="E72" s="42" t="s">
        <v>22</v>
      </c>
      <c r="F72" s="43" t="s">
        <v>290</v>
      </c>
      <c r="G72" s="8" t="s">
        <v>291</v>
      </c>
      <c r="H72" s="42">
        <v>7</v>
      </c>
      <c r="I72" s="44">
        <v>1</v>
      </c>
    </row>
    <row r="73" spans="1:9" ht="31.5" x14ac:dyDescent="0.25">
      <c r="A73" s="7"/>
      <c r="B73" s="21"/>
      <c r="C73" s="7" t="s">
        <v>5</v>
      </c>
      <c r="D73" s="32" t="s">
        <v>163</v>
      </c>
      <c r="E73" s="6"/>
      <c r="F73" s="19" t="s">
        <v>252</v>
      </c>
      <c r="G73" s="8" t="s">
        <v>151</v>
      </c>
      <c r="H73" s="6">
        <v>3</v>
      </c>
      <c r="I73" s="35">
        <v>0.1</v>
      </c>
    </row>
    <row r="74" spans="1:9" ht="31.5" x14ac:dyDescent="0.25">
      <c r="A74" s="7"/>
      <c r="B74" s="21"/>
      <c r="C74" s="7" t="s">
        <v>5</v>
      </c>
      <c r="D74" s="32" t="s">
        <v>30</v>
      </c>
      <c r="E74" s="6"/>
      <c r="F74" s="19" t="s">
        <v>253</v>
      </c>
      <c r="G74" s="8" t="s">
        <v>151</v>
      </c>
      <c r="H74" s="6">
        <v>3</v>
      </c>
      <c r="I74" s="35">
        <v>0.15</v>
      </c>
    </row>
    <row r="75" spans="1:9" ht="31.5" x14ac:dyDescent="0.25">
      <c r="A75" s="7"/>
      <c r="B75" s="21"/>
      <c r="C75" s="7" t="s">
        <v>5</v>
      </c>
      <c r="D75" s="32" t="s">
        <v>31</v>
      </c>
      <c r="E75" s="6" t="s">
        <v>22</v>
      </c>
      <c r="F75" s="19"/>
      <c r="G75" s="8" t="s">
        <v>162</v>
      </c>
      <c r="H75" s="6">
        <v>8</v>
      </c>
      <c r="I75" s="35">
        <v>0.9</v>
      </c>
    </row>
    <row r="76" spans="1:9" ht="31.5" x14ac:dyDescent="0.25">
      <c r="A76" s="7"/>
      <c r="B76" s="21"/>
      <c r="C76" s="7" t="s">
        <v>5</v>
      </c>
      <c r="D76" s="32" t="s">
        <v>32</v>
      </c>
      <c r="E76" s="6" t="s">
        <v>22</v>
      </c>
      <c r="F76" s="19" t="s">
        <v>33</v>
      </c>
      <c r="G76" s="8" t="s">
        <v>151</v>
      </c>
      <c r="H76" s="6">
        <v>3</v>
      </c>
      <c r="I76" s="35">
        <v>0.15</v>
      </c>
    </row>
    <row r="77" spans="1:9" ht="31.5" x14ac:dyDescent="0.25">
      <c r="A77" s="7"/>
      <c r="B77" s="21"/>
      <c r="C77" s="7" t="s">
        <v>5</v>
      </c>
      <c r="D77" s="32" t="s">
        <v>35</v>
      </c>
      <c r="E77" s="6" t="s">
        <v>22</v>
      </c>
      <c r="F77" s="19" t="s">
        <v>22</v>
      </c>
      <c r="G77" s="8" t="s">
        <v>152</v>
      </c>
      <c r="H77" s="6">
        <v>3</v>
      </c>
      <c r="I77" s="35">
        <v>0.5</v>
      </c>
    </row>
    <row r="78" spans="1:9" ht="31.5" x14ac:dyDescent="0.25">
      <c r="A78" s="7"/>
      <c r="B78" s="21"/>
      <c r="C78" s="7" t="s">
        <v>5</v>
      </c>
      <c r="D78" s="32" t="s">
        <v>36</v>
      </c>
      <c r="E78" s="6" t="s">
        <v>22</v>
      </c>
      <c r="F78" s="19" t="s">
        <v>22</v>
      </c>
      <c r="G78" s="8" t="s">
        <v>152</v>
      </c>
      <c r="H78" s="6">
        <v>8</v>
      </c>
      <c r="I78" s="35">
        <v>0.15</v>
      </c>
    </row>
    <row r="79" spans="1:9" ht="78.75" x14ac:dyDescent="0.25">
      <c r="A79" s="7"/>
      <c r="B79" s="21"/>
      <c r="C79" s="7" t="s">
        <v>5</v>
      </c>
      <c r="D79" s="32" t="s">
        <v>34</v>
      </c>
      <c r="E79" s="6" t="s">
        <v>22</v>
      </c>
      <c r="F79" s="19" t="s">
        <v>258</v>
      </c>
      <c r="G79" s="8" t="s">
        <v>293</v>
      </c>
      <c r="H79" s="6">
        <v>7</v>
      </c>
      <c r="I79" s="35">
        <v>0.5</v>
      </c>
    </row>
    <row r="80" spans="1:9" ht="47.25" x14ac:dyDescent="0.25">
      <c r="A80" s="7"/>
      <c r="B80" s="21"/>
      <c r="C80" s="7" t="s">
        <v>5</v>
      </c>
      <c r="D80" s="32" t="s">
        <v>37</v>
      </c>
      <c r="E80" s="6" t="s">
        <v>22</v>
      </c>
      <c r="F80" s="19" t="s">
        <v>22</v>
      </c>
      <c r="G80" s="8" t="s">
        <v>394</v>
      </c>
      <c r="H80" s="6">
        <v>5</v>
      </c>
      <c r="I80" s="35">
        <v>0.5</v>
      </c>
    </row>
    <row r="81" spans="1:9" ht="47.25" x14ac:dyDescent="0.25">
      <c r="A81" s="7"/>
      <c r="B81" s="21"/>
      <c r="C81" s="7" t="s">
        <v>5</v>
      </c>
      <c r="D81" s="41" t="s">
        <v>140</v>
      </c>
      <c r="E81" s="42"/>
      <c r="F81" s="43" t="s">
        <v>292</v>
      </c>
      <c r="G81" s="84" t="s">
        <v>293</v>
      </c>
      <c r="H81" s="42">
        <v>8</v>
      </c>
      <c r="I81" s="44">
        <v>0.3</v>
      </c>
    </row>
    <row r="82" spans="1:9" ht="31.5" x14ac:dyDescent="0.25">
      <c r="A82" s="7"/>
      <c r="B82" s="21"/>
      <c r="C82" s="45" t="s">
        <v>5</v>
      </c>
      <c r="D82" s="41" t="s">
        <v>294</v>
      </c>
      <c r="E82" s="42"/>
      <c r="F82" s="43" t="s">
        <v>295</v>
      </c>
      <c r="G82" s="84" t="s">
        <v>397</v>
      </c>
      <c r="H82" s="42">
        <v>7</v>
      </c>
      <c r="I82" s="44">
        <v>1</v>
      </c>
    </row>
    <row r="83" spans="1:9" ht="47.25" x14ac:dyDescent="0.25">
      <c r="A83" s="7"/>
      <c r="B83" s="21"/>
      <c r="C83" s="7" t="s">
        <v>5</v>
      </c>
      <c r="D83" s="32" t="s">
        <v>179</v>
      </c>
      <c r="E83" s="6" t="s">
        <v>22</v>
      </c>
      <c r="F83" s="19" t="s">
        <v>22</v>
      </c>
      <c r="G83" s="8" t="s">
        <v>154</v>
      </c>
      <c r="H83" s="6">
        <v>5</v>
      </c>
      <c r="I83" s="35">
        <v>1</v>
      </c>
    </row>
    <row r="84" spans="1:9" ht="31.5" x14ac:dyDescent="0.25">
      <c r="A84" s="7"/>
      <c r="B84" s="21"/>
      <c r="C84" s="7" t="s">
        <v>5</v>
      </c>
      <c r="D84" s="32" t="s">
        <v>157</v>
      </c>
      <c r="E84" s="6" t="s">
        <v>22</v>
      </c>
      <c r="F84" s="19" t="s">
        <v>22</v>
      </c>
      <c r="G84" s="8" t="s">
        <v>164</v>
      </c>
      <c r="H84" s="6">
        <v>1</v>
      </c>
      <c r="I84" s="35">
        <v>1</v>
      </c>
    </row>
    <row r="85" spans="1:9" ht="31.5" x14ac:dyDescent="0.25">
      <c r="A85" s="7"/>
      <c r="B85" s="21"/>
      <c r="C85" s="7" t="s">
        <v>5</v>
      </c>
      <c r="D85" s="32" t="s">
        <v>38</v>
      </c>
      <c r="E85" s="6" t="s">
        <v>22</v>
      </c>
      <c r="F85" s="19" t="s">
        <v>22</v>
      </c>
      <c r="G85" s="8" t="s">
        <v>154</v>
      </c>
      <c r="H85" s="6">
        <v>2</v>
      </c>
      <c r="I85" s="35">
        <v>0.75</v>
      </c>
    </row>
    <row r="86" spans="1:9" ht="31.5" x14ac:dyDescent="0.25">
      <c r="A86" s="7"/>
      <c r="B86" s="14"/>
      <c r="C86" s="7" t="s">
        <v>5</v>
      </c>
      <c r="D86" s="32" t="s">
        <v>298</v>
      </c>
      <c r="E86" s="6"/>
      <c r="F86" s="19" t="s">
        <v>299</v>
      </c>
      <c r="G86" s="8" t="s">
        <v>300</v>
      </c>
      <c r="H86" s="6">
        <v>3</v>
      </c>
      <c r="I86" s="35">
        <v>0.6</v>
      </c>
    </row>
    <row r="87" spans="1:9" x14ac:dyDescent="0.25">
      <c r="A87" s="7">
        <v>2</v>
      </c>
      <c r="B87" s="14" t="s">
        <v>39</v>
      </c>
      <c r="C87" s="26"/>
      <c r="D87" s="26"/>
      <c r="E87" s="26"/>
      <c r="F87" s="26"/>
      <c r="G87" s="26"/>
      <c r="H87" s="17"/>
      <c r="I87" s="27"/>
    </row>
    <row r="88" spans="1:9" ht="47.25" x14ac:dyDescent="0.25">
      <c r="A88" s="7"/>
      <c r="B88" s="21"/>
      <c r="C88" s="7" t="s">
        <v>5</v>
      </c>
      <c r="D88" s="41" t="s">
        <v>296</v>
      </c>
      <c r="E88" s="42" t="s">
        <v>22</v>
      </c>
      <c r="F88" s="43" t="s">
        <v>297</v>
      </c>
      <c r="G88" s="8" t="s">
        <v>151</v>
      </c>
      <c r="H88" s="42">
        <v>8</v>
      </c>
      <c r="I88" s="44">
        <v>0.15</v>
      </c>
    </row>
    <row r="89" spans="1:9" ht="63" x14ac:dyDescent="0.25">
      <c r="A89" s="7"/>
      <c r="B89" s="21"/>
      <c r="C89" s="7" t="s">
        <v>5</v>
      </c>
      <c r="D89" s="41" t="s">
        <v>40</v>
      </c>
      <c r="E89" s="42" t="s">
        <v>22</v>
      </c>
      <c r="F89" s="43" t="s">
        <v>340</v>
      </c>
      <c r="G89" s="8" t="s">
        <v>301</v>
      </c>
      <c r="H89" s="42">
        <v>7</v>
      </c>
      <c r="I89" s="44">
        <v>0.5</v>
      </c>
    </row>
    <row r="90" spans="1:9" ht="47.25" x14ac:dyDescent="0.25">
      <c r="A90" s="7"/>
      <c r="B90" s="21"/>
      <c r="C90" s="7" t="s">
        <v>5</v>
      </c>
      <c r="D90" s="32" t="s">
        <v>41</v>
      </c>
      <c r="E90" s="6" t="s">
        <v>22</v>
      </c>
      <c r="F90" s="19" t="s">
        <v>254</v>
      </c>
      <c r="G90" s="8" t="s">
        <v>301</v>
      </c>
      <c r="H90" s="6">
        <v>7</v>
      </c>
      <c r="I90" s="35">
        <v>0.5</v>
      </c>
    </row>
    <row r="91" spans="1:9" ht="47.25" x14ac:dyDescent="0.25">
      <c r="A91" s="7"/>
      <c r="B91" s="21"/>
      <c r="C91" s="7" t="s">
        <v>5</v>
      </c>
      <c r="D91" s="19" t="s">
        <v>42</v>
      </c>
      <c r="E91" s="6" t="s">
        <v>22</v>
      </c>
      <c r="F91" s="19" t="s">
        <v>22</v>
      </c>
      <c r="G91" s="8" t="s">
        <v>291</v>
      </c>
      <c r="H91" s="6">
        <v>7</v>
      </c>
      <c r="I91" s="35">
        <v>0.8</v>
      </c>
    </row>
    <row r="92" spans="1:9" ht="110.25" x14ac:dyDescent="0.25">
      <c r="A92" s="7"/>
      <c r="B92" s="21"/>
      <c r="C92" s="7" t="s">
        <v>5</v>
      </c>
      <c r="D92" s="19" t="s">
        <v>158</v>
      </c>
      <c r="E92" s="6" t="s">
        <v>22</v>
      </c>
      <c r="F92" s="43" t="s">
        <v>302</v>
      </c>
      <c r="G92" s="8" t="s">
        <v>291</v>
      </c>
      <c r="H92" s="6">
        <v>7</v>
      </c>
      <c r="I92" s="35">
        <v>0.8</v>
      </c>
    </row>
    <row r="93" spans="1:9" ht="31.5" x14ac:dyDescent="0.25">
      <c r="A93" s="7"/>
      <c r="B93" s="21"/>
      <c r="C93" s="7" t="s">
        <v>5</v>
      </c>
      <c r="D93" s="19" t="s">
        <v>43</v>
      </c>
      <c r="E93" s="6" t="s">
        <v>22</v>
      </c>
      <c r="F93" s="19" t="s">
        <v>303</v>
      </c>
      <c r="G93" s="8" t="s">
        <v>291</v>
      </c>
      <c r="H93" s="6">
        <v>7</v>
      </c>
      <c r="I93" s="35">
        <v>0.4</v>
      </c>
    </row>
    <row r="94" spans="1:9" ht="31.5" x14ac:dyDescent="0.25">
      <c r="A94" s="7"/>
      <c r="B94" s="21"/>
      <c r="C94" s="7" t="s">
        <v>5</v>
      </c>
      <c r="D94" s="22" t="s">
        <v>284</v>
      </c>
      <c r="E94" s="7"/>
      <c r="F94" s="22" t="s">
        <v>392</v>
      </c>
      <c r="G94" s="8" t="s">
        <v>155</v>
      </c>
      <c r="H94" s="6">
        <v>2</v>
      </c>
      <c r="I94" s="35">
        <v>0.25</v>
      </c>
    </row>
    <row r="95" spans="1:9" ht="63" x14ac:dyDescent="0.25">
      <c r="A95" s="7">
        <v>3</v>
      </c>
      <c r="B95" s="12" t="s">
        <v>256</v>
      </c>
      <c r="C95" s="29"/>
      <c r="D95" s="30"/>
      <c r="E95" s="29"/>
      <c r="F95" s="30"/>
      <c r="G95" s="30"/>
      <c r="H95" s="11"/>
      <c r="I95" s="31"/>
    </row>
    <row r="96" spans="1:9" ht="63" x14ac:dyDescent="0.25">
      <c r="A96" s="7"/>
      <c r="B96" s="21"/>
      <c r="C96" s="34" t="s">
        <v>6</v>
      </c>
      <c r="D96" s="19" t="s">
        <v>139</v>
      </c>
      <c r="E96" s="6" t="s">
        <v>22</v>
      </c>
      <c r="F96" s="19" t="s">
        <v>22</v>
      </c>
      <c r="G96" s="8"/>
      <c r="H96" s="7">
        <v>4</v>
      </c>
      <c r="I96" s="24">
        <v>1</v>
      </c>
    </row>
    <row r="97" spans="1:9" ht="47.25" x14ac:dyDescent="0.25">
      <c r="A97" s="7"/>
      <c r="B97" s="21"/>
      <c r="C97" s="7"/>
      <c r="D97" s="19" t="s">
        <v>22</v>
      </c>
      <c r="E97" s="6">
        <v>0</v>
      </c>
      <c r="F97" s="19" t="s">
        <v>45</v>
      </c>
      <c r="G97" s="20"/>
      <c r="H97" s="7"/>
      <c r="I97" s="21"/>
    </row>
    <row r="98" spans="1:9" ht="31.5" x14ac:dyDescent="0.25">
      <c r="A98" s="7"/>
      <c r="B98" s="21"/>
      <c r="C98" s="7"/>
      <c r="D98" s="19" t="s">
        <v>22</v>
      </c>
      <c r="E98" s="6">
        <v>1</v>
      </c>
      <c r="F98" s="19" t="s">
        <v>46</v>
      </c>
      <c r="G98" s="20"/>
      <c r="H98" s="7"/>
      <c r="I98" s="21"/>
    </row>
    <row r="99" spans="1:9" ht="47.25" x14ac:dyDescent="0.25">
      <c r="A99" s="7"/>
      <c r="B99" s="21"/>
      <c r="C99" s="7"/>
      <c r="D99" s="19" t="s">
        <v>22</v>
      </c>
      <c r="E99" s="6">
        <v>2</v>
      </c>
      <c r="F99" s="19" t="s">
        <v>44</v>
      </c>
      <c r="G99" s="20"/>
      <c r="H99" s="7"/>
      <c r="I99" s="21"/>
    </row>
    <row r="100" spans="1:9" ht="78.75" x14ac:dyDescent="0.25">
      <c r="A100" s="7"/>
      <c r="B100" s="21"/>
      <c r="C100" s="7"/>
      <c r="D100" s="19" t="s">
        <v>22</v>
      </c>
      <c r="E100" s="6">
        <v>3</v>
      </c>
      <c r="F100" s="19" t="s">
        <v>47</v>
      </c>
      <c r="G100" s="22"/>
      <c r="H100" s="7"/>
      <c r="I100" s="21"/>
    </row>
    <row r="101" spans="1:9" ht="47.25" x14ac:dyDescent="0.25">
      <c r="A101" s="7"/>
      <c r="B101" s="21"/>
      <c r="C101" s="7" t="s">
        <v>6</v>
      </c>
      <c r="D101" s="19" t="s">
        <v>304</v>
      </c>
      <c r="E101" s="6" t="s">
        <v>22</v>
      </c>
      <c r="F101" s="19" t="s">
        <v>22</v>
      </c>
      <c r="G101" s="20"/>
      <c r="H101" s="7">
        <v>7</v>
      </c>
      <c r="I101" s="24">
        <v>1</v>
      </c>
    </row>
    <row r="102" spans="1:9" ht="47.25" x14ac:dyDescent="0.25">
      <c r="A102" s="7"/>
      <c r="B102" s="21"/>
      <c r="C102" s="7"/>
      <c r="D102" s="19" t="s">
        <v>22</v>
      </c>
      <c r="E102" s="6">
        <v>0</v>
      </c>
      <c r="F102" s="19" t="s">
        <v>48</v>
      </c>
      <c r="G102" s="20"/>
      <c r="H102" s="7"/>
      <c r="I102" s="24"/>
    </row>
    <row r="103" spans="1:9" ht="47.25" x14ac:dyDescent="0.25">
      <c r="A103" s="7"/>
      <c r="B103" s="21"/>
      <c r="C103" s="7"/>
      <c r="D103" s="19" t="s">
        <v>22</v>
      </c>
      <c r="E103" s="6">
        <v>1</v>
      </c>
      <c r="F103" s="19" t="s">
        <v>49</v>
      </c>
      <c r="G103" s="20"/>
      <c r="H103" s="7"/>
      <c r="I103" s="24"/>
    </row>
    <row r="104" spans="1:9" ht="31.5" x14ac:dyDescent="0.25">
      <c r="A104" s="7"/>
      <c r="B104" s="21"/>
      <c r="C104" s="7"/>
      <c r="D104" s="19" t="s">
        <v>22</v>
      </c>
      <c r="E104" s="6">
        <v>2</v>
      </c>
      <c r="F104" s="19" t="s">
        <v>50</v>
      </c>
      <c r="G104" s="20"/>
      <c r="H104" s="7"/>
      <c r="I104" s="24"/>
    </row>
    <row r="105" spans="1:9" x14ac:dyDescent="0.25">
      <c r="A105" s="7"/>
      <c r="B105" s="21"/>
      <c r="C105" s="7"/>
      <c r="D105" s="19" t="s">
        <v>22</v>
      </c>
      <c r="E105" s="6">
        <v>3</v>
      </c>
      <c r="F105" s="19" t="s">
        <v>51</v>
      </c>
      <c r="G105" s="20"/>
      <c r="H105" s="7"/>
      <c r="I105" s="24"/>
    </row>
    <row r="106" spans="1:9" ht="31.5" x14ac:dyDescent="0.25">
      <c r="A106" s="7"/>
      <c r="B106" s="21"/>
      <c r="C106" s="7" t="s">
        <v>6</v>
      </c>
      <c r="D106" s="19" t="s">
        <v>211</v>
      </c>
      <c r="E106" s="6" t="s">
        <v>22</v>
      </c>
      <c r="F106" s="19" t="s">
        <v>22</v>
      </c>
      <c r="G106" s="20"/>
      <c r="H106" s="7">
        <v>7</v>
      </c>
      <c r="I106" s="24">
        <v>1</v>
      </c>
    </row>
    <row r="107" spans="1:9" ht="78.75" x14ac:dyDescent="0.25">
      <c r="A107" s="7"/>
      <c r="B107" s="21"/>
      <c r="C107" s="7"/>
      <c r="D107" s="19" t="s">
        <v>22</v>
      </c>
      <c r="E107" s="6">
        <v>0</v>
      </c>
      <c r="F107" s="19" t="s">
        <v>52</v>
      </c>
      <c r="G107" s="20"/>
      <c r="H107" s="7"/>
      <c r="I107" s="24"/>
    </row>
    <row r="108" spans="1:9" ht="31.5" x14ac:dyDescent="0.25">
      <c r="A108" s="7"/>
      <c r="B108" s="21"/>
      <c r="C108" s="7"/>
      <c r="D108" s="19" t="s">
        <v>22</v>
      </c>
      <c r="E108" s="6">
        <v>1</v>
      </c>
      <c r="F108" s="19" t="s">
        <v>53</v>
      </c>
      <c r="G108" s="20"/>
      <c r="H108" s="7"/>
      <c r="I108" s="24"/>
    </row>
    <row r="109" spans="1:9" ht="47.25" x14ac:dyDescent="0.25">
      <c r="A109" s="7"/>
      <c r="B109" s="21"/>
      <c r="C109" s="7"/>
      <c r="D109" s="19" t="s">
        <v>22</v>
      </c>
      <c r="E109" s="6">
        <v>2</v>
      </c>
      <c r="F109" s="19" t="s">
        <v>54</v>
      </c>
      <c r="G109" s="20"/>
      <c r="H109" s="7"/>
      <c r="I109" s="24"/>
    </row>
    <row r="110" spans="1:9" ht="31.5" x14ac:dyDescent="0.25">
      <c r="A110" s="7"/>
      <c r="B110" s="21"/>
      <c r="C110" s="7"/>
      <c r="D110" s="19" t="s">
        <v>22</v>
      </c>
      <c r="E110" s="6">
        <v>3</v>
      </c>
      <c r="F110" s="19" t="s">
        <v>165</v>
      </c>
      <c r="G110" s="20"/>
      <c r="H110" s="7"/>
      <c r="I110" s="24"/>
    </row>
    <row r="111" spans="1:9" ht="78.75" x14ac:dyDescent="0.25">
      <c r="A111" s="7"/>
      <c r="B111" s="21"/>
      <c r="C111" s="7" t="s">
        <v>6</v>
      </c>
      <c r="D111" s="19" t="s">
        <v>255</v>
      </c>
      <c r="E111" s="6"/>
      <c r="F111" s="19"/>
      <c r="G111" s="20"/>
      <c r="H111" s="7">
        <v>7</v>
      </c>
      <c r="I111" s="24">
        <v>1.5</v>
      </c>
    </row>
    <row r="112" spans="1:9" ht="43.5" customHeight="1" x14ac:dyDescent="0.25">
      <c r="A112" s="7"/>
      <c r="B112" s="21"/>
      <c r="C112" s="7"/>
      <c r="D112" s="19"/>
      <c r="E112" s="6">
        <v>0</v>
      </c>
      <c r="F112" s="19" t="s">
        <v>220</v>
      </c>
      <c r="G112" s="20"/>
      <c r="H112" s="7"/>
      <c r="I112" s="24"/>
    </row>
    <row r="113" spans="1:9" ht="31.5" x14ac:dyDescent="0.25">
      <c r="A113" s="7"/>
      <c r="B113" s="21"/>
      <c r="C113" s="7"/>
      <c r="D113" s="19"/>
      <c r="E113" s="6">
        <v>1</v>
      </c>
      <c r="F113" s="19" t="s">
        <v>53</v>
      </c>
      <c r="G113" s="20"/>
      <c r="H113" s="7"/>
      <c r="I113" s="24"/>
    </row>
    <row r="114" spans="1:9" ht="62.25" customHeight="1" x14ac:dyDescent="0.25">
      <c r="A114" s="7"/>
      <c r="B114" s="21"/>
      <c r="C114" s="7"/>
      <c r="D114" s="19"/>
      <c r="E114" s="6">
        <v>2</v>
      </c>
      <c r="F114" s="19" t="s">
        <v>219</v>
      </c>
      <c r="G114" s="20"/>
      <c r="H114" s="7"/>
      <c r="I114" s="24"/>
    </row>
    <row r="115" spans="1:9" ht="31.5" x14ac:dyDescent="0.25">
      <c r="A115" s="7"/>
      <c r="B115" s="21"/>
      <c r="C115" s="7"/>
      <c r="D115" s="19"/>
      <c r="E115" s="6">
        <v>3</v>
      </c>
      <c r="F115" s="19" t="s">
        <v>218</v>
      </c>
      <c r="G115" s="20"/>
      <c r="H115" s="7"/>
      <c r="I115" s="24"/>
    </row>
    <row r="116" spans="1:9" ht="31.5" x14ac:dyDescent="0.25">
      <c r="A116" s="7"/>
      <c r="B116" s="21"/>
      <c r="C116" s="7" t="s">
        <v>6</v>
      </c>
      <c r="D116" s="19" t="s">
        <v>55</v>
      </c>
      <c r="E116" s="25"/>
      <c r="F116" s="8"/>
      <c r="G116" s="20"/>
      <c r="H116" s="7">
        <v>7</v>
      </c>
      <c r="I116" s="36">
        <v>1</v>
      </c>
    </row>
    <row r="117" spans="1:9" ht="31.5" x14ac:dyDescent="0.25">
      <c r="A117" s="7"/>
      <c r="B117" s="21"/>
      <c r="C117" s="7"/>
      <c r="D117" s="19"/>
      <c r="E117" s="25">
        <v>0</v>
      </c>
      <c r="F117" s="8" t="s">
        <v>56</v>
      </c>
      <c r="G117" s="20"/>
      <c r="H117" s="7"/>
      <c r="I117" s="21"/>
    </row>
    <row r="118" spans="1:9" ht="47.25" x14ac:dyDescent="0.25">
      <c r="A118" s="7"/>
      <c r="B118" s="21"/>
      <c r="C118" s="7"/>
      <c r="D118" s="19"/>
      <c r="E118" s="25">
        <v>1</v>
      </c>
      <c r="F118" s="8" t="s">
        <v>57</v>
      </c>
      <c r="G118" s="20"/>
      <c r="H118" s="7"/>
      <c r="I118" s="21"/>
    </row>
    <row r="119" spans="1:9" x14ac:dyDescent="0.25">
      <c r="A119" s="7"/>
      <c r="B119" s="21"/>
      <c r="C119" s="7"/>
      <c r="D119" s="19"/>
      <c r="E119" s="25">
        <v>2</v>
      </c>
      <c r="F119" s="23" t="s">
        <v>58</v>
      </c>
      <c r="G119" s="20"/>
      <c r="H119" s="7"/>
      <c r="I119" s="21"/>
    </row>
    <row r="120" spans="1:9" x14ac:dyDescent="0.25">
      <c r="A120" s="7"/>
      <c r="B120" s="21"/>
      <c r="C120" s="7"/>
      <c r="D120" s="19"/>
      <c r="E120" s="25">
        <v>3</v>
      </c>
      <c r="F120" s="23" t="s">
        <v>59</v>
      </c>
      <c r="G120" s="20"/>
      <c r="H120" s="7"/>
      <c r="I120" s="21"/>
    </row>
    <row r="121" spans="1:9" s="37" customFormat="1" x14ac:dyDescent="0.25">
      <c r="A121" s="75" t="s">
        <v>10</v>
      </c>
      <c r="B121" s="76" t="s">
        <v>93</v>
      </c>
      <c r="C121" s="75"/>
      <c r="D121" s="77"/>
      <c r="E121" s="75"/>
      <c r="F121" s="77"/>
      <c r="G121" s="77"/>
      <c r="H121" s="75"/>
      <c r="I121" s="78">
        <f>SUM(I122:I208)</f>
        <v>46.5</v>
      </c>
    </row>
    <row r="122" spans="1:9" x14ac:dyDescent="0.25">
      <c r="A122" s="7">
        <v>1</v>
      </c>
      <c r="B122" s="14" t="s">
        <v>70</v>
      </c>
      <c r="C122" s="26"/>
      <c r="D122" s="26"/>
      <c r="E122" s="26"/>
      <c r="F122" s="26"/>
      <c r="G122" s="26"/>
      <c r="H122" s="17"/>
      <c r="I122" s="27"/>
    </row>
    <row r="123" spans="1:9" ht="31.5" x14ac:dyDescent="0.25">
      <c r="A123" s="7"/>
      <c r="B123" s="14"/>
      <c r="C123" s="42" t="s">
        <v>5</v>
      </c>
      <c r="D123" s="43" t="s">
        <v>339</v>
      </c>
      <c r="E123" s="42" t="s">
        <v>22</v>
      </c>
      <c r="F123" s="43" t="s">
        <v>338</v>
      </c>
      <c r="G123" s="82" t="s">
        <v>151</v>
      </c>
      <c r="H123" s="6">
        <v>8</v>
      </c>
      <c r="I123" s="24">
        <v>1</v>
      </c>
    </row>
    <row r="124" spans="1:9" ht="63" x14ac:dyDescent="0.25">
      <c r="A124" s="7"/>
      <c r="B124" s="14"/>
      <c r="C124" s="6" t="s">
        <v>5</v>
      </c>
      <c r="D124" s="19" t="s">
        <v>60</v>
      </c>
      <c r="E124" s="6" t="s">
        <v>22</v>
      </c>
      <c r="F124" s="19" t="s">
        <v>341</v>
      </c>
      <c r="G124" s="82" t="s">
        <v>151</v>
      </c>
      <c r="H124" s="6">
        <v>8</v>
      </c>
      <c r="I124" s="24">
        <v>0.5</v>
      </c>
    </row>
    <row r="125" spans="1:9" ht="63" x14ac:dyDescent="0.25">
      <c r="A125" s="7"/>
      <c r="B125" s="14"/>
      <c r="C125" s="6" t="s">
        <v>5</v>
      </c>
      <c r="D125" s="19" t="s">
        <v>61</v>
      </c>
      <c r="E125" s="6" t="s">
        <v>22</v>
      </c>
      <c r="F125" s="19" t="s">
        <v>62</v>
      </c>
      <c r="G125" s="82" t="s">
        <v>156</v>
      </c>
      <c r="H125" s="6">
        <v>8</v>
      </c>
      <c r="I125" s="24">
        <v>2</v>
      </c>
    </row>
    <row r="126" spans="1:9" ht="31.5" x14ac:dyDescent="0.25">
      <c r="A126" s="7"/>
      <c r="B126" s="14"/>
      <c r="C126" s="6" t="s">
        <v>5</v>
      </c>
      <c r="D126" s="19" t="s">
        <v>63</v>
      </c>
      <c r="E126" s="6" t="s">
        <v>22</v>
      </c>
      <c r="F126" s="19" t="s">
        <v>22</v>
      </c>
      <c r="G126" s="82" t="s">
        <v>155</v>
      </c>
      <c r="H126" s="6">
        <v>7</v>
      </c>
      <c r="I126" s="24">
        <v>0.5</v>
      </c>
    </row>
    <row r="127" spans="1:9" ht="47.25" x14ac:dyDescent="0.25">
      <c r="A127" s="7"/>
      <c r="B127" s="14"/>
      <c r="C127" s="6" t="s">
        <v>5</v>
      </c>
      <c r="D127" s="19" t="s">
        <v>159</v>
      </c>
      <c r="E127" s="6" t="s">
        <v>22</v>
      </c>
      <c r="F127" s="19" t="s">
        <v>64</v>
      </c>
      <c r="G127" s="82" t="s">
        <v>153</v>
      </c>
      <c r="H127" s="6">
        <v>7</v>
      </c>
      <c r="I127" s="24">
        <v>2</v>
      </c>
    </row>
    <row r="128" spans="1:9" ht="47.25" x14ac:dyDescent="0.25">
      <c r="A128" s="7"/>
      <c r="B128" s="14"/>
      <c r="C128" s="6" t="s">
        <v>5</v>
      </c>
      <c r="D128" s="19" t="s">
        <v>284</v>
      </c>
      <c r="E128" s="6"/>
      <c r="F128" s="19" t="s">
        <v>287</v>
      </c>
      <c r="G128" s="82" t="s">
        <v>153</v>
      </c>
      <c r="H128" s="6">
        <v>2</v>
      </c>
      <c r="I128" s="24">
        <v>0.7</v>
      </c>
    </row>
    <row r="129" spans="1:9" x14ac:dyDescent="0.25">
      <c r="A129" s="7"/>
      <c r="B129" s="14"/>
      <c r="C129" s="6" t="s">
        <v>6</v>
      </c>
      <c r="D129" s="32" t="s">
        <v>65</v>
      </c>
      <c r="E129" s="6" t="s">
        <v>22</v>
      </c>
      <c r="F129" s="19" t="s">
        <v>22</v>
      </c>
      <c r="G129" s="26"/>
      <c r="H129" s="6">
        <v>2</v>
      </c>
      <c r="I129" s="24">
        <v>2</v>
      </c>
    </row>
    <row r="130" spans="1:9" ht="63" x14ac:dyDescent="0.25">
      <c r="A130" s="7"/>
      <c r="B130" s="14"/>
      <c r="C130" s="6" t="s">
        <v>22</v>
      </c>
      <c r="D130" s="32" t="s">
        <v>22</v>
      </c>
      <c r="E130" s="6">
        <v>0</v>
      </c>
      <c r="F130" s="19" t="s">
        <v>66</v>
      </c>
      <c r="G130" s="21"/>
      <c r="H130" s="7"/>
      <c r="I130" s="21"/>
    </row>
    <row r="131" spans="1:9" ht="47.25" x14ac:dyDescent="0.25">
      <c r="A131" s="7"/>
      <c r="B131" s="14"/>
      <c r="C131" s="6" t="s">
        <v>22</v>
      </c>
      <c r="D131" s="32" t="s">
        <v>22</v>
      </c>
      <c r="E131" s="6">
        <v>1</v>
      </c>
      <c r="F131" s="19" t="s">
        <v>67</v>
      </c>
      <c r="G131" s="21"/>
      <c r="H131" s="7"/>
      <c r="I131" s="21"/>
    </row>
    <row r="132" spans="1:9" ht="63" x14ac:dyDescent="0.25">
      <c r="A132" s="7"/>
      <c r="B132" s="14"/>
      <c r="C132" s="6" t="s">
        <v>22</v>
      </c>
      <c r="D132" s="32" t="s">
        <v>22</v>
      </c>
      <c r="E132" s="6">
        <v>2</v>
      </c>
      <c r="F132" s="19" t="s">
        <v>68</v>
      </c>
      <c r="G132" s="21"/>
      <c r="H132" s="7"/>
      <c r="I132" s="21"/>
    </row>
    <row r="133" spans="1:9" ht="47.25" x14ac:dyDescent="0.25">
      <c r="A133" s="7"/>
      <c r="B133" s="14"/>
      <c r="C133" s="6" t="s">
        <v>22</v>
      </c>
      <c r="D133" s="32" t="s">
        <v>22</v>
      </c>
      <c r="E133" s="6">
        <v>3</v>
      </c>
      <c r="F133" s="19" t="s">
        <v>69</v>
      </c>
      <c r="G133" s="21"/>
      <c r="H133" s="7"/>
      <c r="I133" s="21"/>
    </row>
    <row r="134" spans="1:9" x14ac:dyDescent="0.25">
      <c r="A134" s="7">
        <v>2</v>
      </c>
      <c r="B134" s="14" t="s">
        <v>71</v>
      </c>
      <c r="C134" s="26"/>
      <c r="D134" s="26"/>
      <c r="E134" s="26"/>
      <c r="F134" s="26"/>
      <c r="G134" s="26"/>
      <c r="H134" s="17"/>
      <c r="I134" s="27"/>
    </row>
    <row r="135" spans="1:9" ht="31.5" x14ac:dyDescent="0.25">
      <c r="A135" s="7"/>
      <c r="B135" s="21"/>
      <c r="C135" s="34" t="s">
        <v>5</v>
      </c>
      <c r="D135" s="39" t="s">
        <v>257</v>
      </c>
      <c r="E135" s="34"/>
      <c r="F135" s="39" t="s">
        <v>342</v>
      </c>
      <c r="G135" s="22" t="s">
        <v>155</v>
      </c>
      <c r="H135" s="7">
        <v>3</v>
      </c>
      <c r="I135" s="24">
        <v>0.2</v>
      </c>
    </row>
    <row r="136" spans="1:9" ht="47.25" x14ac:dyDescent="0.25">
      <c r="A136" s="7"/>
      <c r="B136" s="21"/>
      <c r="C136" s="34" t="s">
        <v>5</v>
      </c>
      <c r="D136" s="39" t="s">
        <v>306</v>
      </c>
      <c r="E136" s="34"/>
      <c r="F136" s="39" t="s">
        <v>308</v>
      </c>
      <c r="G136" s="22" t="s">
        <v>155</v>
      </c>
      <c r="H136" s="7">
        <v>3</v>
      </c>
      <c r="I136" s="24">
        <v>0.15</v>
      </c>
    </row>
    <row r="137" spans="1:9" ht="31.5" x14ac:dyDescent="0.25">
      <c r="A137" s="7"/>
      <c r="B137" s="14"/>
      <c r="C137" s="34" t="s">
        <v>5</v>
      </c>
      <c r="D137" s="39" t="s">
        <v>305</v>
      </c>
      <c r="E137" s="34"/>
      <c r="F137" s="39" t="s">
        <v>343</v>
      </c>
      <c r="G137" s="22" t="s">
        <v>155</v>
      </c>
      <c r="H137" s="7">
        <v>3</v>
      </c>
      <c r="I137" s="24">
        <v>0.3</v>
      </c>
    </row>
    <row r="138" spans="1:9" ht="31.5" x14ac:dyDescent="0.25">
      <c r="A138" s="7"/>
      <c r="B138" s="14"/>
      <c r="C138" s="34" t="s">
        <v>5</v>
      </c>
      <c r="D138" s="39" t="s">
        <v>260</v>
      </c>
      <c r="E138" s="34"/>
      <c r="F138" s="39" t="s">
        <v>307</v>
      </c>
      <c r="G138" s="22" t="s">
        <v>155</v>
      </c>
      <c r="H138" s="7">
        <v>3</v>
      </c>
      <c r="I138" s="24">
        <v>0.2</v>
      </c>
    </row>
    <row r="139" spans="1:9" ht="31.5" x14ac:dyDescent="0.25">
      <c r="A139" s="7"/>
      <c r="B139" s="14"/>
      <c r="C139" s="34" t="s">
        <v>5</v>
      </c>
      <c r="D139" s="39" t="s">
        <v>261</v>
      </c>
      <c r="E139" s="34"/>
      <c r="F139" s="39" t="s">
        <v>307</v>
      </c>
      <c r="G139" s="22" t="s">
        <v>155</v>
      </c>
      <c r="H139" s="7">
        <v>3</v>
      </c>
      <c r="I139" s="24">
        <v>0.15</v>
      </c>
    </row>
    <row r="140" spans="1:9" ht="47.25" x14ac:dyDescent="0.25">
      <c r="A140" s="7"/>
      <c r="B140" s="14"/>
      <c r="C140" s="6" t="s">
        <v>6</v>
      </c>
      <c r="D140" s="8" t="s">
        <v>259</v>
      </c>
      <c r="E140" s="9" t="s">
        <v>22</v>
      </c>
      <c r="F140" s="8" t="s">
        <v>22</v>
      </c>
      <c r="G140" s="28"/>
      <c r="H140" s="7">
        <v>8</v>
      </c>
      <c r="I140" s="24">
        <v>2</v>
      </c>
    </row>
    <row r="141" spans="1:9" ht="47.25" x14ac:dyDescent="0.25">
      <c r="A141" s="7"/>
      <c r="B141" s="14"/>
      <c r="C141" s="6"/>
      <c r="D141" s="82" t="s">
        <v>22</v>
      </c>
      <c r="E141" s="9">
        <v>0</v>
      </c>
      <c r="F141" s="8" t="s">
        <v>271</v>
      </c>
      <c r="G141" s="28"/>
      <c r="H141" s="7"/>
      <c r="I141" s="24"/>
    </row>
    <row r="142" spans="1:9" ht="47.25" x14ac:dyDescent="0.25">
      <c r="A142" s="7"/>
      <c r="B142" s="14"/>
      <c r="C142" s="6"/>
      <c r="D142" s="82" t="s">
        <v>22</v>
      </c>
      <c r="E142" s="9">
        <v>1</v>
      </c>
      <c r="F142" s="8" t="s">
        <v>175</v>
      </c>
      <c r="G142" s="28"/>
      <c r="H142" s="7"/>
      <c r="I142" s="24"/>
    </row>
    <row r="143" spans="1:9" ht="47.25" x14ac:dyDescent="0.25">
      <c r="A143" s="7"/>
      <c r="B143" s="14"/>
      <c r="C143" s="6"/>
      <c r="D143" s="82" t="s">
        <v>22</v>
      </c>
      <c r="E143" s="9">
        <v>2</v>
      </c>
      <c r="F143" s="8" t="s">
        <v>176</v>
      </c>
      <c r="G143" s="28"/>
      <c r="H143" s="7"/>
      <c r="I143" s="24"/>
    </row>
    <row r="144" spans="1:9" ht="31.5" x14ac:dyDescent="0.25">
      <c r="A144" s="7"/>
      <c r="B144" s="14"/>
      <c r="C144" s="6"/>
      <c r="D144" s="82" t="s">
        <v>22</v>
      </c>
      <c r="E144" s="9">
        <v>3</v>
      </c>
      <c r="F144" s="8" t="s">
        <v>177</v>
      </c>
      <c r="G144" s="28"/>
      <c r="H144" s="7"/>
      <c r="I144" s="24"/>
    </row>
    <row r="145" spans="1:9" ht="63" x14ac:dyDescent="0.25">
      <c r="A145" s="7"/>
      <c r="B145" s="21"/>
      <c r="C145" s="6" t="s">
        <v>6</v>
      </c>
      <c r="D145" s="22" t="s">
        <v>178</v>
      </c>
      <c r="E145" s="21"/>
      <c r="F145" s="22"/>
      <c r="G145" s="21"/>
      <c r="H145" s="7">
        <v>7</v>
      </c>
      <c r="I145" s="79">
        <v>1.5</v>
      </c>
    </row>
    <row r="146" spans="1:9" ht="31.5" x14ac:dyDescent="0.25">
      <c r="A146" s="7"/>
      <c r="B146" s="21"/>
      <c r="C146" s="6"/>
      <c r="D146" s="22"/>
      <c r="E146" s="7">
        <v>0</v>
      </c>
      <c r="F146" s="22" t="s">
        <v>180</v>
      </c>
      <c r="G146" s="21"/>
      <c r="H146" s="7"/>
      <c r="I146" s="21"/>
    </row>
    <row r="147" spans="1:9" ht="47.25" x14ac:dyDescent="0.25">
      <c r="A147" s="7"/>
      <c r="B147" s="21"/>
      <c r="C147" s="6"/>
      <c r="D147" s="22"/>
      <c r="E147" s="7">
        <v>1</v>
      </c>
      <c r="F147" s="22" t="s">
        <v>181</v>
      </c>
      <c r="G147" s="21"/>
      <c r="H147" s="7"/>
      <c r="I147" s="21"/>
    </row>
    <row r="148" spans="1:9" ht="31.5" x14ac:dyDescent="0.25">
      <c r="A148" s="7"/>
      <c r="B148" s="21"/>
      <c r="C148" s="6"/>
      <c r="D148" s="22"/>
      <c r="E148" s="7">
        <v>2</v>
      </c>
      <c r="F148" s="22" t="s">
        <v>182</v>
      </c>
      <c r="G148" s="21"/>
      <c r="H148" s="7"/>
      <c r="I148" s="21"/>
    </row>
    <row r="149" spans="1:9" ht="47.25" x14ac:dyDescent="0.25">
      <c r="A149" s="7"/>
      <c r="B149" s="21"/>
      <c r="C149" s="6"/>
      <c r="D149" s="22"/>
      <c r="E149" s="7">
        <v>3</v>
      </c>
      <c r="F149" s="22" t="s">
        <v>183</v>
      </c>
      <c r="G149" s="21"/>
      <c r="H149" s="7"/>
      <c r="I149" s="21"/>
    </row>
    <row r="150" spans="1:9" x14ac:dyDescent="0.25">
      <c r="A150" s="7">
        <v>3</v>
      </c>
      <c r="B150" s="10" t="s">
        <v>73</v>
      </c>
      <c r="C150" s="29"/>
      <c r="D150" s="30"/>
      <c r="E150" s="29"/>
      <c r="F150" s="30"/>
      <c r="G150" s="30"/>
      <c r="H150" s="11"/>
      <c r="I150" s="31"/>
    </row>
    <row r="151" spans="1:9" ht="47.25" x14ac:dyDescent="0.25">
      <c r="A151" s="7"/>
      <c r="B151" s="14"/>
      <c r="C151" s="6" t="s">
        <v>5</v>
      </c>
      <c r="D151" s="32" t="s">
        <v>272</v>
      </c>
      <c r="E151" s="6" t="s">
        <v>22</v>
      </c>
      <c r="F151" s="19" t="s">
        <v>75</v>
      </c>
      <c r="G151" s="22" t="s">
        <v>155</v>
      </c>
      <c r="H151" s="7">
        <v>8</v>
      </c>
      <c r="I151" s="24">
        <v>1</v>
      </c>
    </row>
    <row r="152" spans="1:9" x14ac:dyDescent="0.25">
      <c r="A152" s="7"/>
      <c r="B152" s="14"/>
      <c r="C152" s="6" t="s">
        <v>6</v>
      </c>
      <c r="D152" s="32" t="s">
        <v>166</v>
      </c>
      <c r="E152" s="6" t="s">
        <v>22</v>
      </c>
      <c r="F152" s="19" t="s">
        <v>22</v>
      </c>
      <c r="G152" s="20"/>
      <c r="H152" s="7">
        <v>7</v>
      </c>
      <c r="I152" s="24">
        <v>1</v>
      </c>
    </row>
    <row r="153" spans="1:9" x14ac:dyDescent="0.25">
      <c r="A153" s="7"/>
      <c r="B153" s="14"/>
      <c r="C153" s="6" t="s">
        <v>22</v>
      </c>
      <c r="D153" s="32" t="s">
        <v>22</v>
      </c>
      <c r="E153" s="6">
        <v>0</v>
      </c>
      <c r="F153" s="19" t="s">
        <v>76</v>
      </c>
      <c r="G153" s="20"/>
      <c r="H153" s="7"/>
      <c r="I153" s="21"/>
    </row>
    <row r="154" spans="1:9" x14ac:dyDescent="0.25">
      <c r="A154" s="7"/>
      <c r="B154" s="14"/>
      <c r="C154" s="6" t="s">
        <v>22</v>
      </c>
      <c r="D154" s="32" t="s">
        <v>22</v>
      </c>
      <c r="E154" s="6">
        <v>1</v>
      </c>
      <c r="F154" s="19" t="s">
        <v>77</v>
      </c>
      <c r="G154" s="20"/>
      <c r="H154" s="7"/>
      <c r="I154" s="21"/>
    </row>
    <row r="155" spans="1:9" x14ac:dyDescent="0.25">
      <c r="A155" s="7"/>
      <c r="B155" s="14"/>
      <c r="C155" s="6" t="s">
        <v>22</v>
      </c>
      <c r="D155" s="32" t="s">
        <v>22</v>
      </c>
      <c r="E155" s="6">
        <v>2</v>
      </c>
      <c r="F155" s="19" t="s">
        <v>78</v>
      </c>
      <c r="G155" s="20"/>
      <c r="H155" s="7"/>
      <c r="I155" s="21"/>
    </row>
    <row r="156" spans="1:9" x14ac:dyDescent="0.25">
      <c r="A156" s="7"/>
      <c r="B156" s="14"/>
      <c r="C156" s="6" t="s">
        <v>22</v>
      </c>
      <c r="D156" s="32" t="s">
        <v>22</v>
      </c>
      <c r="E156" s="6">
        <v>3</v>
      </c>
      <c r="F156" s="19" t="s">
        <v>84</v>
      </c>
      <c r="G156" s="20"/>
      <c r="H156" s="7"/>
      <c r="I156" s="21"/>
    </row>
    <row r="157" spans="1:9" ht="31.5" x14ac:dyDescent="0.25">
      <c r="A157" s="7"/>
      <c r="B157" s="14"/>
      <c r="C157" s="6" t="s">
        <v>6</v>
      </c>
      <c r="D157" s="19" t="s">
        <v>168</v>
      </c>
      <c r="E157" s="6"/>
      <c r="F157" s="19"/>
      <c r="G157" s="20"/>
      <c r="H157" s="7">
        <v>7</v>
      </c>
      <c r="I157" s="24">
        <v>1</v>
      </c>
    </row>
    <row r="158" spans="1:9" ht="31.5" x14ac:dyDescent="0.25">
      <c r="A158" s="7"/>
      <c r="B158" s="14"/>
      <c r="C158" s="6" t="s">
        <v>22</v>
      </c>
      <c r="D158" s="19"/>
      <c r="E158" s="6">
        <v>0</v>
      </c>
      <c r="F158" s="19" t="s">
        <v>167</v>
      </c>
      <c r="G158" s="20"/>
      <c r="H158" s="7"/>
      <c r="I158" s="24"/>
    </row>
    <row r="159" spans="1:9" ht="31.5" x14ac:dyDescent="0.25">
      <c r="A159" s="7"/>
      <c r="B159" s="14"/>
      <c r="C159" s="6" t="s">
        <v>22</v>
      </c>
      <c r="D159" s="19"/>
      <c r="E159" s="6">
        <v>1</v>
      </c>
      <c r="F159" s="19" t="s">
        <v>169</v>
      </c>
      <c r="G159" s="20"/>
      <c r="H159" s="7"/>
      <c r="I159" s="24"/>
    </row>
    <row r="160" spans="1:9" x14ac:dyDescent="0.25">
      <c r="A160" s="7"/>
      <c r="B160" s="14"/>
      <c r="C160" s="6" t="s">
        <v>22</v>
      </c>
      <c r="D160" s="19"/>
      <c r="E160" s="6">
        <v>2</v>
      </c>
      <c r="F160" s="19" t="s">
        <v>170</v>
      </c>
      <c r="G160" s="20"/>
      <c r="H160" s="7"/>
      <c r="I160" s="24"/>
    </row>
    <row r="161" spans="1:9" x14ac:dyDescent="0.25">
      <c r="A161" s="7"/>
      <c r="B161" s="14"/>
      <c r="C161" s="6" t="s">
        <v>22</v>
      </c>
      <c r="D161" s="32"/>
      <c r="E161" s="6">
        <v>3</v>
      </c>
      <c r="F161" s="19" t="s">
        <v>84</v>
      </c>
      <c r="G161" s="20"/>
      <c r="H161" s="7"/>
      <c r="I161" s="24"/>
    </row>
    <row r="162" spans="1:9" ht="47.25" x14ac:dyDescent="0.25">
      <c r="A162" s="7"/>
      <c r="B162" s="14"/>
      <c r="C162" s="6" t="s">
        <v>6</v>
      </c>
      <c r="D162" s="32" t="s">
        <v>344</v>
      </c>
      <c r="E162" s="6"/>
      <c r="F162" s="19"/>
      <c r="G162" s="20"/>
      <c r="H162" s="7">
        <v>7</v>
      </c>
      <c r="I162" s="24">
        <v>1</v>
      </c>
    </row>
    <row r="163" spans="1:9" x14ac:dyDescent="0.25">
      <c r="A163" s="7"/>
      <c r="B163" s="14"/>
      <c r="C163" s="6"/>
      <c r="D163" s="32"/>
      <c r="E163" s="6">
        <v>0</v>
      </c>
      <c r="F163" s="19" t="s">
        <v>171</v>
      </c>
      <c r="G163" s="20"/>
      <c r="H163" s="7"/>
      <c r="I163" s="24"/>
    </row>
    <row r="164" spans="1:9" ht="31.5" x14ac:dyDescent="0.25">
      <c r="A164" s="7"/>
      <c r="B164" s="14"/>
      <c r="C164" s="6"/>
      <c r="D164" s="32"/>
      <c r="E164" s="6">
        <v>1</v>
      </c>
      <c r="F164" s="19" t="s">
        <v>172</v>
      </c>
      <c r="G164" s="20"/>
      <c r="H164" s="7"/>
      <c r="I164" s="24"/>
    </row>
    <row r="165" spans="1:9" ht="31.5" x14ac:dyDescent="0.25">
      <c r="A165" s="7"/>
      <c r="B165" s="14"/>
      <c r="C165" s="6"/>
      <c r="D165" s="32"/>
      <c r="E165" s="6">
        <v>2</v>
      </c>
      <c r="F165" s="19" t="s">
        <v>173</v>
      </c>
      <c r="G165" s="20"/>
      <c r="H165" s="7"/>
      <c r="I165" s="24"/>
    </row>
    <row r="166" spans="1:9" x14ac:dyDescent="0.25">
      <c r="A166" s="7"/>
      <c r="B166" s="14"/>
      <c r="C166" s="6"/>
      <c r="D166" s="32"/>
      <c r="E166" s="6">
        <v>3</v>
      </c>
      <c r="F166" s="19" t="s">
        <v>84</v>
      </c>
      <c r="G166" s="20"/>
      <c r="H166" s="7"/>
      <c r="I166" s="24"/>
    </row>
    <row r="167" spans="1:9" ht="31.5" x14ac:dyDescent="0.25">
      <c r="A167" s="7"/>
      <c r="B167" s="14"/>
      <c r="C167" s="6" t="s">
        <v>6</v>
      </c>
      <c r="D167" s="32" t="s">
        <v>309</v>
      </c>
      <c r="E167" s="6" t="s">
        <v>22</v>
      </c>
      <c r="F167" s="19" t="s">
        <v>22</v>
      </c>
      <c r="G167" s="20"/>
      <c r="H167" s="7">
        <v>4</v>
      </c>
      <c r="I167" s="24">
        <v>2</v>
      </c>
    </row>
    <row r="168" spans="1:9" ht="63" x14ac:dyDescent="0.25">
      <c r="A168" s="7"/>
      <c r="B168" s="14"/>
      <c r="C168" s="6" t="s">
        <v>22</v>
      </c>
      <c r="D168" s="32" t="s">
        <v>22</v>
      </c>
      <c r="E168" s="6">
        <v>0</v>
      </c>
      <c r="F168" s="19" t="s">
        <v>262</v>
      </c>
      <c r="G168" s="20"/>
      <c r="H168" s="7"/>
      <c r="I168" s="24"/>
    </row>
    <row r="169" spans="1:9" ht="63" x14ac:dyDescent="0.25">
      <c r="A169" s="7"/>
      <c r="B169" s="14"/>
      <c r="C169" s="6" t="s">
        <v>22</v>
      </c>
      <c r="D169" s="32" t="s">
        <v>22</v>
      </c>
      <c r="E169" s="6">
        <v>1</v>
      </c>
      <c r="F169" s="19" t="s">
        <v>263</v>
      </c>
      <c r="G169" s="20"/>
      <c r="H169" s="7"/>
      <c r="I169" s="24"/>
    </row>
    <row r="170" spans="1:9" ht="63" x14ac:dyDescent="0.25">
      <c r="A170" s="7"/>
      <c r="B170" s="14"/>
      <c r="C170" s="6" t="s">
        <v>22</v>
      </c>
      <c r="D170" s="32" t="s">
        <v>22</v>
      </c>
      <c r="E170" s="6">
        <v>2</v>
      </c>
      <c r="F170" s="19" t="s">
        <v>264</v>
      </c>
      <c r="G170" s="20"/>
      <c r="H170" s="7"/>
      <c r="I170" s="24"/>
    </row>
    <row r="171" spans="1:9" ht="47.25" x14ac:dyDescent="0.25">
      <c r="A171" s="7"/>
      <c r="B171" s="14"/>
      <c r="C171" s="6" t="s">
        <v>22</v>
      </c>
      <c r="D171" s="32" t="s">
        <v>22</v>
      </c>
      <c r="E171" s="6">
        <v>3</v>
      </c>
      <c r="F171" s="19" t="s">
        <v>79</v>
      </c>
      <c r="G171" s="20"/>
      <c r="H171" s="7"/>
      <c r="I171" s="24"/>
    </row>
    <row r="172" spans="1:9" x14ac:dyDescent="0.25">
      <c r="A172" s="7"/>
      <c r="B172" s="14"/>
      <c r="C172" s="6" t="s">
        <v>6</v>
      </c>
      <c r="D172" s="32" t="s">
        <v>80</v>
      </c>
      <c r="E172" s="6" t="s">
        <v>22</v>
      </c>
      <c r="F172" s="19" t="s">
        <v>22</v>
      </c>
      <c r="G172" s="20"/>
      <c r="H172" s="7">
        <v>8</v>
      </c>
      <c r="I172" s="24">
        <v>2</v>
      </c>
    </row>
    <row r="173" spans="1:9" x14ac:dyDescent="0.25">
      <c r="A173" s="7"/>
      <c r="B173" s="14"/>
      <c r="C173" s="6" t="s">
        <v>22</v>
      </c>
      <c r="D173" s="32" t="s">
        <v>22</v>
      </c>
      <c r="E173" s="6">
        <v>0</v>
      </c>
      <c r="F173" s="19" t="s">
        <v>160</v>
      </c>
      <c r="G173" s="20"/>
      <c r="H173" s="7"/>
      <c r="I173" s="24"/>
    </row>
    <row r="174" spans="1:9" ht="47.25" x14ac:dyDescent="0.25">
      <c r="A174" s="7"/>
      <c r="B174" s="14"/>
      <c r="C174" s="6" t="s">
        <v>22</v>
      </c>
      <c r="D174" s="32" t="s">
        <v>22</v>
      </c>
      <c r="E174" s="6">
        <v>1</v>
      </c>
      <c r="F174" s="19" t="s">
        <v>81</v>
      </c>
      <c r="G174" s="20"/>
      <c r="H174" s="7"/>
      <c r="I174" s="24"/>
    </row>
    <row r="175" spans="1:9" ht="31.5" x14ac:dyDescent="0.25">
      <c r="A175" s="7"/>
      <c r="B175" s="14"/>
      <c r="C175" s="6" t="s">
        <v>22</v>
      </c>
      <c r="D175" s="32" t="s">
        <v>22</v>
      </c>
      <c r="E175" s="6">
        <v>2</v>
      </c>
      <c r="F175" s="19" t="s">
        <v>82</v>
      </c>
      <c r="G175" s="20"/>
      <c r="H175" s="7"/>
      <c r="I175" s="24"/>
    </row>
    <row r="176" spans="1:9" ht="31.5" x14ac:dyDescent="0.25">
      <c r="A176" s="7"/>
      <c r="B176" s="14"/>
      <c r="C176" s="6" t="s">
        <v>22</v>
      </c>
      <c r="D176" s="32" t="s">
        <v>22</v>
      </c>
      <c r="E176" s="6">
        <v>3</v>
      </c>
      <c r="F176" s="19" t="s">
        <v>83</v>
      </c>
      <c r="G176" s="20"/>
      <c r="H176" s="7"/>
      <c r="I176" s="24"/>
    </row>
    <row r="177" spans="1:9" x14ac:dyDescent="0.25">
      <c r="A177" s="7">
        <v>4</v>
      </c>
      <c r="B177" s="21" t="s">
        <v>141</v>
      </c>
      <c r="C177" s="7"/>
      <c r="D177" s="22"/>
      <c r="E177" s="7"/>
      <c r="F177" s="22"/>
      <c r="G177" s="22"/>
      <c r="H177" s="7"/>
      <c r="I177" s="21"/>
    </row>
    <row r="178" spans="1:9" ht="63" x14ac:dyDescent="0.25">
      <c r="A178" s="7"/>
      <c r="B178" s="21"/>
      <c r="C178" s="7" t="s">
        <v>5</v>
      </c>
      <c r="D178" s="22" t="s">
        <v>86</v>
      </c>
      <c r="E178" s="7"/>
      <c r="F178" s="22"/>
      <c r="G178" s="22" t="s">
        <v>155</v>
      </c>
      <c r="H178" s="7">
        <v>8</v>
      </c>
      <c r="I178" s="24">
        <v>0.5</v>
      </c>
    </row>
    <row r="179" spans="1:9" ht="31.5" x14ac:dyDescent="0.25">
      <c r="A179" s="7"/>
      <c r="B179" s="21"/>
      <c r="C179" s="7" t="s">
        <v>5</v>
      </c>
      <c r="D179" s="22" t="s">
        <v>310</v>
      </c>
      <c r="E179" s="7"/>
      <c r="F179" s="22"/>
      <c r="G179" s="82" t="s">
        <v>156</v>
      </c>
      <c r="H179" s="7">
        <v>8</v>
      </c>
      <c r="I179" s="79">
        <v>1</v>
      </c>
    </row>
    <row r="180" spans="1:9" ht="31.5" x14ac:dyDescent="0.25">
      <c r="A180" s="7"/>
      <c r="B180" s="21"/>
      <c r="C180" s="7" t="s">
        <v>5</v>
      </c>
      <c r="D180" s="22" t="s">
        <v>311</v>
      </c>
      <c r="E180" s="7"/>
      <c r="F180" s="22" t="s">
        <v>345</v>
      </c>
      <c r="G180" s="82" t="s">
        <v>312</v>
      </c>
      <c r="H180" s="7">
        <v>8</v>
      </c>
      <c r="I180" s="79">
        <v>1</v>
      </c>
    </row>
    <row r="181" spans="1:9" ht="31.5" x14ac:dyDescent="0.25">
      <c r="A181" s="7"/>
      <c r="B181" s="21"/>
      <c r="C181" s="7" t="s">
        <v>5</v>
      </c>
      <c r="D181" s="22" t="s">
        <v>314</v>
      </c>
      <c r="E181" s="7"/>
      <c r="F181" s="22" t="s">
        <v>315</v>
      </c>
      <c r="G181" s="82" t="s">
        <v>312</v>
      </c>
      <c r="H181" s="7">
        <v>8</v>
      </c>
      <c r="I181" s="79">
        <v>1</v>
      </c>
    </row>
    <row r="182" spans="1:9" x14ac:dyDescent="0.25">
      <c r="A182" s="7"/>
      <c r="B182" s="21"/>
      <c r="C182" s="7" t="s">
        <v>5</v>
      </c>
      <c r="D182" s="22" t="s">
        <v>313</v>
      </c>
      <c r="E182" s="7"/>
      <c r="F182" s="22" t="s">
        <v>285</v>
      </c>
      <c r="G182" s="82" t="s">
        <v>286</v>
      </c>
      <c r="H182" s="7">
        <v>8</v>
      </c>
      <c r="I182" s="79">
        <v>1</v>
      </c>
    </row>
    <row r="183" spans="1:9" ht="31.5" x14ac:dyDescent="0.25">
      <c r="A183" s="7"/>
      <c r="B183" s="21"/>
      <c r="C183" s="6" t="s">
        <v>5</v>
      </c>
      <c r="D183" s="22" t="s">
        <v>265</v>
      </c>
      <c r="E183" s="7"/>
      <c r="F183" s="19" t="s">
        <v>266</v>
      </c>
      <c r="G183" s="82" t="s">
        <v>156</v>
      </c>
      <c r="H183" s="7">
        <v>8</v>
      </c>
      <c r="I183" s="79">
        <v>0.5</v>
      </c>
    </row>
    <row r="184" spans="1:9" ht="66.75" customHeight="1" x14ac:dyDescent="0.25">
      <c r="A184" s="7"/>
      <c r="B184" s="21"/>
      <c r="C184" s="6" t="s">
        <v>5</v>
      </c>
      <c r="D184" s="22" t="s">
        <v>316</v>
      </c>
      <c r="E184" s="7"/>
      <c r="F184" s="19" t="s">
        <v>317</v>
      </c>
      <c r="G184" s="82" t="s">
        <v>312</v>
      </c>
      <c r="H184" s="7">
        <v>8</v>
      </c>
      <c r="I184" s="79">
        <v>1</v>
      </c>
    </row>
    <row r="185" spans="1:9" ht="63" x14ac:dyDescent="0.25">
      <c r="A185" s="7"/>
      <c r="B185" s="14"/>
      <c r="C185" s="6" t="s">
        <v>5</v>
      </c>
      <c r="D185" s="19" t="s">
        <v>184</v>
      </c>
      <c r="E185" s="9" t="s">
        <v>22</v>
      </c>
      <c r="F185" s="8" t="s">
        <v>318</v>
      </c>
      <c r="G185" s="8" t="s">
        <v>399</v>
      </c>
      <c r="H185" s="9">
        <v>8</v>
      </c>
      <c r="I185" s="79">
        <v>1</v>
      </c>
    </row>
    <row r="186" spans="1:9" ht="31.5" x14ac:dyDescent="0.25">
      <c r="A186" s="7"/>
      <c r="B186" s="14"/>
      <c r="C186" s="6" t="s">
        <v>5</v>
      </c>
      <c r="D186" s="19" t="s">
        <v>319</v>
      </c>
      <c r="E186" s="9"/>
      <c r="F186" s="8" t="s">
        <v>320</v>
      </c>
      <c r="G186" s="8" t="s">
        <v>322</v>
      </c>
      <c r="H186" s="9">
        <v>8</v>
      </c>
      <c r="I186" s="79">
        <v>0.5</v>
      </c>
    </row>
    <row r="187" spans="1:9" ht="60.75" customHeight="1" x14ac:dyDescent="0.25">
      <c r="A187" s="7"/>
      <c r="B187" s="14"/>
      <c r="C187" s="6" t="s">
        <v>5</v>
      </c>
      <c r="D187" s="8" t="s">
        <v>321</v>
      </c>
      <c r="E187" s="9"/>
      <c r="F187" s="8" t="s">
        <v>186</v>
      </c>
      <c r="G187" s="8" t="s">
        <v>322</v>
      </c>
      <c r="H187" s="9">
        <v>8</v>
      </c>
      <c r="I187" s="79">
        <v>0.5</v>
      </c>
    </row>
    <row r="188" spans="1:9" ht="31.5" x14ac:dyDescent="0.25">
      <c r="A188" s="7"/>
      <c r="B188" s="14"/>
      <c r="C188" s="6" t="s">
        <v>5</v>
      </c>
      <c r="D188" s="8" t="s">
        <v>174</v>
      </c>
      <c r="E188" s="9"/>
      <c r="F188" s="82"/>
      <c r="G188" s="8" t="s">
        <v>151</v>
      </c>
      <c r="H188" s="9">
        <v>8</v>
      </c>
      <c r="I188" s="79">
        <v>0.5</v>
      </c>
    </row>
    <row r="189" spans="1:9" ht="31.5" x14ac:dyDescent="0.25">
      <c r="A189" s="7"/>
      <c r="B189" s="14"/>
      <c r="C189" s="6" t="s">
        <v>5</v>
      </c>
      <c r="D189" s="8" t="s">
        <v>323</v>
      </c>
      <c r="E189" s="9"/>
      <c r="F189" s="82"/>
      <c r="G189" s="8" t="s">
        <v>324</v>
      </c>
      <c r="H189" s="9">
        <v>8</v>
      </c>
      <c r="I189" s="79">
        <v>0.5</v>
      </c>
    </row>
    <row r="190" spans="1:9" ht="94.5" x14ac:dyDescent="0.25">
      <c r="A190" s="7"/>
      <c r="B190" s="8"/>
      <c r="C190" s="40" t="s">
        <v>5</v>
      </c>
      <c r="D190" s="19" t="s">
        <v>269</v>
      </c>
      <c r="E190" s="9"/>
      <c r="F190" s="8" t="s">
        <v>325</v>
      </c>
      <c r="G190" s="8" t="s">
        <v>153</v>
      </c>
      <c r="H190" s="9">
        <v>8</v>
      </c>
      <c r="I190" s="79">
        <v>1</v>
      </c>
    </row>
    <row r="191" spans="1:9" ht="31.5" x14ac:dyDescent="0.25">
      <c r="A191" s="7"/>
      <c r="B191" s="14"/>
      <c r="C191" s="6" t="s">
        <v>5</v>
      </c>
      <c r="D191" s="8" t="s">
        <v>268</v>
      </c>
      <c r="E191" s="9"/>
      <c r="F191" s="8" t="s">
        <v>270</v>
      </c>
      <c r="G191" s="8" t="s">
        <v>151</v>
      </c>
      <c r="H191" s="9">
        <v>8</v>
      </c>
      <c r="I191" s="79">
        <v>0.7</v>
      </c>
    </row>
    <row r="192" spans="1:9" ht="31.5" x14ac:dyDescent="0.25">
      <c r="A192" s="7"/>
      <c r="B192" s="14"/>
      <c r="C192" s="6" t="s">
        <v>5</v>
      </c>
      <c r="D192" s="8" t="s">
        <v>267</v>
      </c>
      <c r="E192" s="9"/>
      <c r="F192" s="8" t="s">
        <v>326</v>
      </c>
      <c r="G192" s="8" t="s">
        <v>153</v>
      </c>
      <c r="H192" s="9">
        <v>8</v>
      </c>
      <c r="I192" s="79">
        <v>0.5</v>
      </c>
    </row>
    <row r="193" spans="1:9" x14ac:dyDescent="0.25">
      <c r="A193" s="7"/>
      <c r="B193" s="14"/>
      <c r="C193" s="6" t="s">
        <v>5</v>
      </c>
      <c r="D193" s="8" t="s">
        <v>85</v>
      </c>
      <c r="E193" s="9"/>
      <c r="F193" s="8" t="s">
        <v>187</v>
      </c>
      <c r="G193" s="8" t="s">
        <v>151</v>
      </c>
      <c r="H193" s="9">
        <v>8</v>
      </c>
      <c r="I193" s="79">
        <v>1</v>
      </c>
    </row>
    <row r="194" spans="1:9" ht="31.5" x14ac:dyDescent="0.25">
      <c r="A194" s="7"/>
      <c r="B194" s="14"/>
      <c r="C194" s="6" t="s">
        <v>5</v>
      </c>
      <c r="D194" s="8" t="s">
        <v>278</v>
      </c>
      <c r="E194" s="9"/>
      <c r="F194" s="8" t="s">
        <v>282</v>
      </c>
      <c r="G194" s="8" t="s">
        <v>153</v>
      </c>
      <c r="H194" s="9">
        <v>8</v>
      </c>
      <c r="I194" s="79">
        <v>0.5</v>
      </c>
    </row>
    <row r="195" spans="1:9" ht="31.5" x14ac:dyDescent="0.25">
      <c r="A195" s="7"/>
      <c r="B195" s="14"/>
      <c r="C195" s="6" t="s">
        <v>5</v>
      </c>
      <c r="D195" s="8" t="s">
        <v>279</v>
      </c>
      <c r="E195" s="9" t="s">
        <v>22</v>
      </c>
      <c r="F195" s="82" t="s">
        <v>185</v>
      </c>
      <c r="G195" s="8" t="s">
        <v>153</v>
      </c>
      <c r="H195" s="9">
        <v>8</v>
      </c>
      <c r="I195" s="79">
        <v>0.5</v>
      </c>
    </row>
    <row r="196" spans="1:9" ht="31.5" x14ac:dyDescent="0.25">
      <c r="A196" s="7"/>
      <c r="B196" s="14"/>
      <c r="C196" s="6" t="s">
        <v>5</v>
      </c>
      <c r="D196" s="32" t="s">
        <v>87</v>
      </c>
      <c r="E196" s="6" t="s">
        <v>22</v>
      </c>
      <c r="F196" s="19" t="s">
        <v>88</v>
      </c>
      <c r="G196" s="8" t="s">
        <v>293</v>
      </c>
      <c r="H196" s="7">
        <v>8</v>
      </c>
      <c r="I196" s="24">
        <v>0.5</v>
      </c>
    </row>
    <row r="197" spans="1:9" ht="31.5" x14ac:dyDescent="0.25">
      <c r="A197" s="7"/>
      <c r="B197" s="14"/>
      <c r="C197" s="6" t="s">
        <v>5</v>
      </c>
      <c r="D197" s="32" t="s">
        <v>327</v>
      </c>
      <c r="E197" s="6" t="s">
        <v>22</v>
      </c>
      <c r="F197" s="19" t="s">
        <v>328</v>
      </c>
      <c r="G197" s="8" t="s">
        <v>293</v>
      </c>
      <c r="H197" s="7">
        <v>8</v>
      </c>
      <c r="I197" s="24">
        <v>0.5</v>
      </c>
    </row>
    <row r="198" spans="1:9" ht="31.5" x14ac:dyDescent="0.25">
      <c r="A198" s="7"/>
      <c r="B198" s="14"/>
      <c r="C198" s="6" t="s">
        <v>5</v>
      </c>
      <c r="D198" s="32" t="s">
        <v>89</v>
      </c>
      <c r="E198" s="6" t="s">
        <v>22</v>
      </c>
      <c r="F198" s="19" t="s">
        <v>329</v>
      </c>
      <c r="G198" s="8" t="s">
        <v>153</v>
      </c>
      <c r="H198" s="7">
        <v>8</v>
      </c>
      <c r="I198" s="24">
        <v>1</v>
      </c>
    </row>
    <row r="199" spans="1:9" ht="47.25" x14ac:dyDescent="0.25">
      <c r="A199" s="7"/>
      <c r="B199" s="14"/>
      <c r="C199" s="6" t="s">
        <v>5</v>
      </c>
      <c r="D199" s="32" t="s">
        <v>273</v>
      </c>
      <c r="E199" s="6" t="s">
        <v>22</v>
      </c>
      <c r="F199" s="19" t="s">
        <v>274</v>
      </c>
      <c r="G199" s="82" t="s">
        <v>156</v>
      </c>
      <c r="H199" s="7">
        <v>8</v>
      </c>
      <c r="I199" s="24">
        <v>1</v>
      </c>
    </row>
    <row r="200" spans="1:9" ht="31.5" x14ac:dyDescent="0.25">
      <c r="A200" s="7"/>
      <c r="B200" s="14"/>
      <c r="C200" s="6" t="s">
        <v>5</v>
      </c>
      <c r="D200" s="32" t="s">
        <v>331</v>
      </c>
      <c r="E200" s="6" t="s">
        <v>22</v>
      </c>
      <c r="F200" s="43" t="s">
        <v>330</v>
      </c>
      <c r="G200" s="82" t="s">
        <v>156</v>
      </c>
      <c r="H200" s="7">
        <v>8</v>
      </c>
      <c r="I200" s="24">
        <v>0.75</v>
      </c>
    </row>
    <row r="201" spans="1:9" ht="126" x14ac:dyDescent="0.25">
      <c r="A201" s="7"/>
      <c r="B201" s="14"/>
      <c r="C201" s="6" t="s">
        <v>5</v>
      </c>
      <c r="D201" s="32" t="s">
        <v>332</v>
      </c>
      <c r="E201" s="6"/>
      <c r="F201" s="8" t="s">
        <v>401</v>
      </c>
      <c r="G201" s="82" t="s">
        <v>156</v>
      </c>
      <c r="H201" s="7">
        <v>8</v>
      </c>
      <c r="I201" s="24">
        <v>2</v>
      </c>
    </row>
    <row r="202" spans="1:9" ht="47.25" x14ac:dyDescent="0.25">
      <c r="A202" s="7"/>
      <c r="B202" s="14"/>
      <c r="C202" s="6" t="s">
        <v>5</v>
      </c>
      <c r="D202" s="32" t="s">
        <v>333</v>
      </c>
      <c r="E202" s="6"/>
      <c r="F202" s="19" t="s">
        <v>334</v>
      </c>
      <c r="G202" s="82" t="s">
        <v>156</v>
      </c>
      <c r="H202" s="7">
        <v>8</v>
      </c>
      <c r="I202" s="24">
        <v>1</v>
      </c>
    </row>
    <row r="203" spans="1:9" ht="31.5" x14ac:dyDescent="0.25">
      <c r="A203" s="7"/>
      <c r="B203" s="14"/>
      <c r="C203" s="6" t="s">
        <v>5</v>
      </c>
      <c r="D203" s="32" t="s">
        <v>335</v>
      </c>
      <c r="E203" s="6"/>
      <c r="F203" s="19" t="s">
        <v>336</v>
      </c>
      <c r="G203" s="82" t="s">
        <v>156</v>
      </c>
      <c r="H203" s="7">
        <v>8</v>
      </c>
      <c r="I203" s="24">
        <v>1</v>
      </c>
    </row>
    <row r="204" spans="1:9" ht="31.5" x14ac:dyDescent="0.25">
      <c r="A204" s="7"/>
      <c r="B204" s="14"/>
      <c r="C204" s="6" t="s">
        <v>5</v>
      </c>
      <c r="D204" s="32" t="s">
        <v>275</v>
      </c>
      <c r="E204" s="6" t="s">
        <v>22</v>
      </c>
      <c r="F204" s="19" t="s">
        <v>337</v>
      </c>
      <c r="G204" s="82" t="s">
        <v>155</v>
      </c>
      <c r="H204" s="7">
        <v>8</v>
      </c>
      <c r="I204" s="24">
        <v>0.5</v>
      </c>
    </row>
    <row r="205" spans="1:9" ht="31.5" x14ac:dyDescent="0.25">
      <c r="A205" s="7"/>
      <c r="B205" s="14"/>
      <c r="C205" s="6" t="s">
        <v>5</v>
      </c>
      <c r="D205" s="32" t="s">
        <v>276</v>
      </c>
      <c r="E205" s="6" t="s">
        <v>22</v>
      </c>
      <c r="F205" s="19" t="s">
        <v>281</v>
      </c>
      <c r="G205" s="82" t="s">
        <v>155</v>
      </c>
      <c r="H205" s="7">
        <v>8</v>
      </c>
      <c r="I205" s="24">
        <v>0.25</v>
      </c>
    </row>
    <row r="206" spans="1:9" ht="78.75" x14ac:dyDescent="0.25">
      <c r="A206" s="7"/>
      <c r="B206" s="14"/>
      <c r="C206" s="33" t="s">
        <v>5</v>
      </c>
      <c r="D206" s="32" t="s">
        <v>74</v>
      </c>
      <c r="E206" s="33" t="s">
        <v>22</v>
      </c>
      <c r="F206" s="32" t="s">
        <v>22</v>
      </c>
      <c r="G206" s="22" t="s">
        <v>346</v>
      </c>
      <c r="H206" s="7">
        <v>8</v>
      </c>
      <c r="I206" s="24">
        <v>1</v>
      </c>
    </row>
    <row r="207" spans="1:9" ht="31.5" x14ac:dyDescent="0.25">
      <c r="A207" s="7"/>
      <c r="B207" s="14"/>
      <c r="C207" s="6" t="s">
        <v>5</v>
      </c>
      <c r="D207" s="32" t="s">
        <v>90</v>
      </c>
      <c r="E207" s="6" t="s">
        <v>22</v>
      </c>
      <c r="F207" s="19" t="s">
        <v>91</v>
      </c>
      <c r="G207" s="82" t="s">
        <v>155</v>
      </c>
      <c r="H207" s="7">
        <v>1</v>
      </c>
      <c r="I207" s="24">
        <v>0.6</v>
      </c>
    </row>
    <row r="208" spans="1:9" ht="94.5" x14ac:dyDescent="0.25">
      <c r="A208" s="7"/>
      <c r="B208" s="14"/>
      <c r="C208" s="6" t="s">
        <v>5</v>
      </c>
      <c r="D208" s="32" t="s">
        <v>92</v>
      </c>
      <c r="E208" s="6" t="s">
        <v>22</v>
      </c>
      <c r="F208" s="19" t="s">
        <v>161</v>
      </c>
      <c r="G208" s="82" t="s">
        <v>155</v>
      </c>
      <c r="H208" s="7">
        <v>1</v>
      </c>
      <c r="I208" s="24">
        <v>2</v>
      </c>
    </row>
    <row r="209" spans="1:9" x14ac:dyDescent="0.25">
      <c r="A209" s="75" t="s">
        <v>94</v>
      </c>
      <c r="B209" s="76" t="s">
        <v>283</v>
      </c>
      <c r="C209" s="75"/>
      <c r="D209" s="77"/>
      <c r="E209" s="75"/>
      <c r="F209" s="77"/>
      <c r="G209" s="77"/>
      <c r="H209" s="75"/>
      <c r="I209" s="85">
        <f>SUM(I211:I257)</f>
        <v>14</v>
      </c>
    </row>
    <row r="210" spans="1:9" x14ac:dyDescent="0.25">
      <c r="A210" s="7">
        <v>1</v>
      </c>
      <c r="B210" s="10" t="s">
        <v>95</v>
      </c>
      <c r="H210" s="11"/>
      <c r="I210" s="13"/>
    </row>
    <row r="211" spans="1:9" ht="31.5" x14ac:dyDescent="0.25">
      <c r="A211" s="7"/>
      <c r="B211" s="14"/>
      <c r="C211" s="15" t="s">
        <v>5</v>
      </c>
      <c r="D211" s="16" t="s">
        <v>96</v>
      </c>
      <c r="E211" s="15" t="s">
        <v>22</v>
      </c>
      <c r="F211" s="19" t="s">
        <v>97</v>
      </c>
      <c r="G211" s="8" t="s">
        <v>136</v>
      </c>
      <c r="H211" s="7">
        <v>3</v>
      </c>
      <c r="I211" s="18">
        <v>0.2</v>
      </c>
    </row>
    <row r="212" spans="1:9" ht="47.25" x14ac:dyDescent="0.25">
      <c r="A212" s="7"/>
      <c r="B212" s="14"/>
      <c r="C212" s="15" t="s">
        <v>5</v>
      </c>
      <c r="D212" s="19" t="s">
        <v>98</v>
      </c>
      <c r="E212" s="6" t="s">
        <v>22</v>
      </c>
      <c r="F212" s="19" t="s">
        <v>22</v>
      </c>
      <c r="G212" s="8" t="s">
        <v>136</v>
      </c>
      <c r="H212" s="7">
        <v>7</v>
      </c>
      <c r="I212" s="24">
        <v>0.3</v>
      </c>
    </row>
    <row r="213" spans="1:9" ht="63" x14ac:dyDescent="0.25">
      <c r="A213" s="7"/>
      <c r="B213" s="14"/>
      <c r="C213" s="15" t="s">
        <v>5</v>
      </c>
      <c r="D213" s="19" t="s">
        <v>99</v>
      </c>
      <c r="E213" s="6" t="s">
        <v>22</v>
      </c>
      <c r="F213" s="19" t="s">
        <v>22</v>
      </c>
      <c r="G213" s="8" t="s">
        <v>137</v>
      </c>
      <c r="H213" s="7">
        <v>7</v>
      </c>
      <c r="I213" s="24">
        <v>1</v>
      </c>
    </row>
    <row r="214" spans="1:9" x14ac:dyDescent="0.25">
      <c r="A214" s="7">
        <v>2</v>
      </c>
      <c r="B214" s="21" t="s">
        <v>100</v>
      </c>
      <c r="C214" s="7"/>
      <c r="D214" s="22"/>
      <c r="E214" s="7"/>
      <c r="F214" s="22"/>
      <c r="G214" s="8"/>
      <c r="H214" s="7"/>
      <c r="I214" s="21"/>
    </row>
    <row r="215" spans="1:9" x14ac:dyDescent="0.25">
      <c r="A215" s="7"/>
      <c r="B215" s="14"/>
      <c r="C215" s="6" t="s">
        <v>5</v>
      </c>
      <c r="D215" s="19" t="s">
        <v>101</v>
      </c>
      <c r="E215" s="6" t="s">
        <v>22</v>
      </c>
      <c r="F215" s="19" t="s">
        <v>221</v>
      </c>
      <c r="G215" s="8" t="s">
        <v>136</v>
      </c>
      <c r="H215" s="7">
        <v>8</v>
      </c>
      <c r="I215" s="24">
        <v>0.5</v>
      </c>
    </row>
    <row r="216" spans="1:9" ht="63" x14ac:dyDescent="0.25">
      <c r="A216" s="7"/>
      <c r="B216" s="14"/>
      <c r="C216" s="6" t="s">
        <v>5</v>
      </c>
      <c r="D216" s="19" t="s">
        <v>222</v>
      </c>
      <c r="E216" s="6" t="s">
        <v>22</v>
      </c>
      <c r="F216" s="19" t="s">
        <v>288</v>
      </c>
      <c r="G216" s="8" t="s">
        <v>213</v>
      </c>
      <c r="H216" s="7">
        <v>8</v>
      </c>
      <c r="I216" s="24">
        <v>0.8</v>
      </c>
    </row>
    <row r="217" spans="1:9" ht="31.5" x14ac:dyDescent="0.25">
      <c r="A217" s="7"/>
      <c r="B217" s="14"/>
      <c r="C217" s="6" t="s">
        <v>5</v>
      </c>
      <c r="D217" s="19" t="s">
        <v>102</v>
      </c>
      <c r="E217" s="6" t="s">
        <v>22</v>
      </c>
      <c r="F217" s="19" t="s">
        <v>103</v>
      </c>
      <c r="G217" s="8" t="s">
        <v>137</v>
      </c>
      <c r="H217" s="7">
        <v>8</v>
      </c>
      <c r="I217" s="24">
        <v>1</v>
      </c>
    </row>
    <row r="218" spans="1:9" ht="31.5" x14ac:dyDescent="0.25">
      <c r="A218" s="7"/>
      <c r="B218" s="14"/>
      <c r="C218" s="6" t="s">
        <v>5</v>
      </c>
      <c r="D218" s="19" t="s">
        <v>104</v>
      </c>
      <c r="E218" s="6" t="s">
        <v>22</v>
      </c>
      <c r="F218" s="19" t="s">
        <v>22</v>
      </c>
      <c r="G218" s="8" t="s">
        <v>136</v>
      </c>
      <c r="H218" s="7">
        <v>7</v>
      </c>
      <c r="I218" s="24">
        <v>0.2</v>
      </c>
    </row>
    <row r="219" spans="1:9" ht="31.5" x14ac:dyDescent="0.25">
      <c r="A219" s="7"/>
      <c r="B219" s="14"/>
      <c r="C219" s="6" t="s">
        <v>5</v>
      </c>
      <c r="D219" s="19" t="s">
        <v>105</v>
      </c>
      <c r="E219" s="6" t="s">
        <v>22</v>
      </c>
      <c r="F219" s="19" t="s">
        <v>22</v>
      </c>
      <c r="G219" s="8" t="s">
        <v>136</v>
      </c>
      <c r="H219" s="7">
        <v>1</v>
      </c>
      <c r="I219" s="24">
        <v>0.5</v>
      </c>
    </row>
    <row r="220" spans="1:9" ht="31.5" x14ac:dyDescent="0.25">
      <c r="A220" s="7"/>
      <c r="B220" s="14"/>
      <c r="C220" s="6" t="s">
        <v>5</v>
      </c>
      <c r="D220" s="19" t="s">
        <v>106</v>
      </c>
      <c r="E220" s="6" t="s">
        <v>22</v>
      </c>
      <c r="F220" s="19" t="s">
        <v>400</v>
      </c>
      <c r="G220" s="8" t="s">
        <v>136</v>
      </c>
      <c r="H220" s="7">
        <v>1</v>
      </c>
      <c r="I220" s="24">
        <v>0.5</v>
      </c>
    </row>
    <row r="221" spans="1:9" ht="78.75" x14ac:dyDescent="0.25">
      <c r="A221" s="7"/>
      <c r="B221" s="14"/>
      <c r="C221" s="6" t="s">
        <v>5</v>
      </c>
      <c r="D221" s="19" t="s">
        <v>284</v>
      </c>
      <c r="E221" s="6"/>
      <c r="F221" s="19" t="s">
        <v>390</v>
      </c>
      <c r="G221" s="8" t="s">
        <v>136</v>
      </c>
      <c r="H221" s="7">
        <v>2</v>
      </c>
      <c r="I221" s="24">
        <v>0.5</v>
      </c>
    </row>
    <row r="222" spans="1:9" ht="63" x14ac:dyDescent="0.25">
      <c r="A222" s="7"/>
      <c r="B222" s="14"/>
      <c r="C222" s="6" t="s">
        <v>6</v>
      </c>
      <c r="D222" s="19" t="s">
        <v>107</v>
      </c>
      <c r="E222" s="6" t="s">
        <v>22</v>
      </c>
      <c r="F222" s="19" t="s">
        <v>22</v>
      </c>
      <c r="G222" s="20"/>
      <c r="H222" s="7">
        <v>7</v>
      </c>
      <c r="I222" s="24">
        <v>1</v>
      </c>
    </row>
    <row r="223" spans="1:9" ht="47.25" x14ac:dyDescent="0.25">
      <c r="A223" s="7"/>
      <c r="B223" s="14"/>
      <c r="C223" s="6" t="s">
        <v>22</v>
      </c>
      <c r="D223" s="19" t="s">
        <v>22</v>
      </c>
      <c r="E223" s="6">
        <v>0</v>
      </c>
      <c r="F223" s="19" t="s">
        <v>108</v>
      </c>
      <c r="G223" s="20"/>
      <c r="H223" s="7"/>
      <c r="I223" s="24"/>
    </row>
    <row r="224" spans="1:9" x14ac:dyDescent="0.25">
      <c r="A224" s="7"/>
      <c r="B224" s="14"/>
      <c r="C224" s="6" t="s">
        <v>22</v>
      </c>
      <c r="D224" s="19" t="s">
        <v>22</v>
      </c>
      <c r="E224" s="6">
        <v>1</v>
      </c>
      <c r="F224" s="19" t="s">
        <v>72</v>
      </c>
      <c r="G224" s="20"/>
      <c r="H224" s="7"/>
      <c r="I224" s="24"/>
    </row>
    <row r="225" spans="1:9" ht="31.5" x14ac:dyDescent="0.25">
      <c r="A225" s="7"/>
      <c r="B225" s="14"/>
      <c r="C225" s="6" t="s">
        <v>22</v>
      </c>
      <c r="D225" s="19" t="s">
        <v>22</v>
      </c>
      <c r="E225" s="6">
        <v>2</v>
      </c>
      <c r="F225" s="19" t="s">
        <v>109</v>
      </c>
      <c r="G225" s="20"/>
      <c r="H225" s="7"/>
      <c r="I225" s="24"/>
    </row>
    <row r="226" spans="1:9" ht="31.5" x14ac:dyDescent="0.25">
      <c r="A226" s="7"/>
      <c r="B226" s="14"/>
      <c r="C226" s="6" t="s">
        <v>22</v>
      </c>
      <c r="D226" s="19" t="s">
        <v>22</v>
      </c>
      <c r="E226" s="6">
        <v>3</v>
      </c>
      <c r="F226" s="19" t="s">
        <v>110</v>
      </c>
      <c r="G226" s="20"/>
      <c r="H226" s="7"/>
      <c r="I226" s="24"/>
    </row>
    <row r="227" spans="1:9" ht="31.5" x14ac:dyDescent="0.25">
      <c r="A227" s="7"/>
      <c r="B227" s="14"/>
      <c r="C227" s="6" t="s">
        <v>6</v>
      </c>
      <c r="D227" s="8" t="s">
        <v>212</v>
      </c>
      <c r="E227" s="6"/>
      <c r="F227" s="19"/>
      <c r="G227" s="20"/>
      <c r="H227" s="7">
        <v>8</v>
      </c>
      <c r="I227" s="24">
        <v>2</v>
      </c>
    </row>
    <row r="228" spans="1:9" ht="63" x14ac:dyDescent="0.25">
      <c r="A228" s="7"/>
      <c r="B228" s="14"/>
      <c r="C228" s="6"/>
      <c r="D228" s="8"/>
      <c r="E228" s="25">
        <v>0</v>
      </c>
      <c r="F228" s="8" t="s">
        <v>111</v>
      </c>
      <c r="G228" s="20"/>
      <c r="H228" s="7"/>
      <c r="I228" s="24"/>
    </row>
    <row r="229" spans="1:9" ht="31.5" x14ac:dyDescent="0.25">
      <c r="A229" s="7"/>
      <c r="B229" s="14"/>
      <c r="C229" s="6"/>
      <c r="D229" s="8"/>
      <c r="E229" s="25">
        <v>1</v>
      </c>
      <c r="F229" s="23" t="s">
        <v>112</v>
      </c>
      <c r="G229" s="20"/>
      <c r="H229" s="7"/>
      <c r="I229" s="24"/>
    </row>
    <row r="230" spans="1:9" ht="47.25" x14ac:dyDescent="0.25">
      <c r="A230" s="7"/>
      <c r="B230" s="14"/>
      <c r="C230" s="6"/>
      <c r="D230" s="8"/>
      <c r="E230" s="25">
        <v>2</v>
      </c>
      <c r="F230" s="8" t="s">
        <v>113</v>
      </c>
      <c r="G230" s="20"/>
      <c r="H230" s="7"/>
      <c r="I230" s="24"/>
    </row>
    <row r="231" spans="1:9" ht="47.25" x14ac:dyDescent="0.25">
      <c r="A231" s="7"/>
      <c r="B231" s="14"/>
      <c r="C231" s="6"/>
      <c r="D231" s="8"/>
      <c r="E231" s="25">
        <v>3</v>
      </c>
      <c r="F231" s="8" t="s">
        <v>114</v>
      </c>
      <c r="G231" s="20"/>
      <c r="H231" s="7"/>
      <c r="I231" s="24"/>
    </row>
    <row r="232" spans="1:9" x14ac:dyDescent="0.25">
      <c r="A232" s="7"/>
      <c r="B232" s="14"/>
      <c r="C232" s="6" t="s">
        <v>6</v>
      </c>
      <c r="D232" s="19" t="s">
        <v>115</v>
      </c>
      <c r="E232" s="6"/>
      <c r="F232" s="19"/>
      <c r="G232" s="20"/>
      <c r="H232" s="7">
        <v>7</v>
      </c>
      <c r="I232" s="24">
        <v>1</v>
      </c>
    </row>
    <row r="233" spans="1:9" ht="78.75" x14ac:dyDescent="0.25">
      <c r="A233" s="7"/>
      <c r="B233" s="14"/>
      <c r="C233" s="6" t="s">
        <v>22</v>
      </c>
      <c r="D233" s="19" t="s">
        <v>22</v>
      </c>
      <c r="E233" s="6">
        <v>0</v>
      </c>
      <c r="F233" s="19" t="s">
        <v>142</v>
      </c>
      <c r="G233" s="20"/>
      <c r="H233" s="7"/>
      <c r="I233" s="24"/>
    </row>
    <row r="234" spans="1:9" ht="63" x14ac:dyDescent="0.25">
      <c r="A234" s="7"/>
      <c r="B234" s="14"/>
      <c r="C234" s="6" t="s">
        <v>22</v>
      </c>
      <c r="D234" s="19" t="s">
        <v>22</v>
      </c>
      <c r="E234" s="6">
        <v>1</v>
      </c>
      <c r="F234" s="19" t="s">
        <v>143</v>
      </c>
      <c r="G234" s="20"/>
      <c r="H234" s="7"/>
      <c r="I234" s="24"/>
    </row>
    <row r="235" spans="1:9" ht="31.5" x14ac:dyDescent="0.25">
      <c r="A235" s="7"/>
      <c r="B235" s="14"/>
      <c r="C235" s="6" t="s">
        <v>22</v>
      </c>
      <c r="D235" s="19" t="s">
        <v>22</v>
      </c>
      <c r="E235" s="6">
        <v>2</v>
      </c>
      <c r="F235" s="19" t="s">
        <v>144</v>
      </c>
      <c r="G235" s="20"/>
      <c r="H235" s="7"/>
      <c r="I235" s="24"/>
    </row>
    <row r="236" spans="1:9" ht="31.5" x14ac:dyDescent="0.25">
      <c r="A236" s="7"/>
      <c r="B236" s="14"/>
      <c r="C236" s="6" t="s">
        <v>22</v>
      </c>
      <c r="D236" s="19" t="s">
        <v>22</v>
      </c>
      <c r="E236" s="6">
        <v>3</v>
      </c>
      <c r="F236" s="19" t="s">
        <v>145</v>
      </c>
      <c r="G236" s="20"/>
      <c r="H236" s="7"/>
      <c r="I236" s="24"/>
    </row>
    <row r="237" spans="1:9" ht="31.5" x14ac:dyDescent="0.25">
      <c r="A237" s="7"/>
      <c r="B237" s="14"/>
      <c r="C237" s="6" t="s">
        <v>6</v>
      </c>
      <c r="D237" s="19" t="s">
        <v>116</v>
      </c>
      <c r="E237" s="6" t="s">
        <v>22</v>
      </c>
      <c r="F237" s="19" t="s">
        <v>22</v>
      </c>
      <c r="G237" s="20"/>
      <c r="H237" s="7">
        <v>7</v>
      </c>
      <c r="I237" s="24">
        <v>0.5</v>
      </c>
    </row>
    <row r="238" spans="1:9" x14ac:dyDescent="0.25">
      <c r="A238" s="7"/>
      <c r="B238" s="14"/>
      <c r="C238" s="6" t="s">
        <v>22</v>
      </c>
      <c r="D238" s="19" t="s">
        <v>22</v>
      </c>
      <c r="E238" s="6">
        <v>0</v>
      </c>
      <c r="F238" s="19" t="s">
        <v>117</v>
      </c>
      <c r="G238" s="20"/>
      <c r="H238" s="7"/>
      <c r="I238" s="24"/>
    </row>
    <row r="239" spans="1:9" ht="31.5" x14ac:dyDescent="0.25">
      <c r="A239" s="7"/>
      <c r="B239" s="14"/>
      <c r="C239" s="6" t="s">
        <v>22</v>
      </c>
      <c r="D239" s="19" t="s">
        <v>22</v>
      </c>
      <c r="E239" s="6">
        <v>1</v>
      </c>
      <c r="F239" s="19" t="s">
        <v>118</v>
      </c>
      <c r="G239" s="20"/>
      <c r="H239" s="7"/>
      <c r="I239" s="24"/>
    </row>
    <row r="240" spans="1:9" ht="31.5" x14ac:dyDescent="0.25">
      <c r="A240" s="7"/>
      <c r="B240" s="14"/>
      <c r="C240" s="6" t="s">
        <v>22</v>
      </c>
      <c r="D240" s="19" t="s">
        <v>22</v>
      </c>
      <c r="E240" s="6">
        <v>2</v>
      </c>
      <c r="F240" s="19" t="s">
        <v>119</v>
      </c>
      <c r="G240" s="20"/>
      <c r="H240" s="7"/>
      <c r="I240" s="24"/>
    </row>
    <row r="241" spans="1:9" ht="31.5" x14ac:dyDescent="0.25">
      <c r="A241" s="7"/>
      <c r="B241" s="14"/>
      <c r="C241" s="6" t="s">
        <v>22</v>
      </c>
      <c r="D241" s="19" t="s">
        <v>22</v>
      </c>
      <c r="E241" s="6">
        <v>3</v>
      </c>
      <c r="F241" s="19" t="s">
        <v>120</v>
      </c>
      <c r="G241" s="20"/>
      <c r="H241" s="7"/>
      <c r="I241" s="24"/>
    </row>
    <row r="242" spans="1:9" ht="63" x14ac:dyDescent="0.25">
      <c r="A242" s="7"/>
      <c r="B242" s="14"/>
      <c r="C242" s="6" t="s">
        <v>6</v>
      </c>
      <c r="D242" s="19" t="s">
        <v>121</v>
      </c>
      <c r="E242" s="6" t="s">
        <v>22</v>
      </c>
      <c r="F242" s="19" t="s">
        <v>22</v>
      </c>
      <c r="G242" s="20"/>
      <c r="H242" s="7">
        <v>7</v>
      </c>
      <c r="I242" s="24">
        <v>1</v>
      </c>
    </row>
    <row r="243" spans="1:9" ht="47.25" x14ac:dyDescent="0.25">
      <c r="A243" s="7"/>
      <c r="B243" s="14"/>
      <c r="C243" s="6" t="s">
        <v>22</v>
      </c>
      <c r="D243" s="19" t="s">
        <v>22</v>
      </c>
      <c r="E243" s="6">
        <v>0</v>
      </c>
      <c r="F243" s="19" t="s">
        <v>122</v>
      </c>
      <c r="G243" s="20"/>
      <c r="H243" s="7"/>
      <c r="I243" s="24"/>
    </row>
    <row r="244" spans="1:9" ht="47.25" x14ac:dyDescent="0.25">
      <c r="A244" s="7"/>
      <c r="B244" s="14"/>
      <c r="C244" s="6" t="s">
        <v>22</v>
      </c>
      <c r="D244" s="19" t="s">
        <v>22</v>
      </c>
      <c r="E244" s="6">
        <v>1</v>
      </c>
      <c r="F244" s="19" t="s">
        <v>123</v>
      </c>
      <c r="G244" s="20"/>
      <c r="H244" s="7"/>
      <c r="I244" s="24"/>
    </row>
    <row r="245" spans="1:9" ht="47.25" x14ac:dyDescent="0.25">
      <c r="A245" s="7"/>
      <c r="B245" s="14"/>
      <c r="C245" s="6" t="s">
        <v>22</v>
      </c>
      <c r="D245" s="19" t="s">
        <v>22</v>
      </c>
      <c r="E245" s="6">
        <v>2</v>
      </c>
      <c r="F245" s="19" t="s">
        <v>124</v>
      </c>
      <c r="G245" s="20"/>
      <c r="H245" s="7"/>
      <c r="I245" s="24"/>
    </row>
    <row r="246" spans="1:9" ht="47.25" x14ac:dyDescent="0.25">
      <c r="A246" s="7"/>
      <c r="B246" s="14"/>
      <c r="C246" s="6" t="s">
        <v>22</v>
      </c>
      <c r="D246" s="19" t="s">
        <v>22</v>
      </c>
      <c r="E246" s="6">
        <v>3</v>
      </c>
      <c r="F246" s="19" t="s">
        <v>125</v>
      </c>
      <c r="G246" s="20"/>
      <c r="H246" s="7"/>
      <c r="I246" s="24"/>
    </row>
    <row r="247" spans="1:9" ht="31.5" x14ac:dyDescent="0.25">
      <c r="A247" s="7"/>
      <c r="B247" s="14"/>
      <c r="C247" s="6" t="s">
        <v>6</v>
      </c>
      <c r="D247" s="19" t="s">
        <v>126</v>
      </c>
      <c r="E247" s="6" t="s">
        <v>22</v>
      </c>
      <c r="F247" s="19" t="s">
        <v>22</v>
      </c>
      <c r="G247" s="20"/>
      <c r="H247" s="7">
        <v>7</v>
      </c>
      <c r="I247" s="24">
        <v>1</v>
      </c>
    </row>
    <row r="248" spans="1:9" ht="31.5" x14ac:dyDescent="0.25">
      <c r="A248" s="7"/>
      <c r="B248" s="14"/>
      <c r="C248" s="6" t="s">
        <v>22</v>
      </c>
      <c r="D248" s="19" t="s">
        <v>22</v>
      </c>
      <c r="E248" s="6">
        <v>0</v>
      </c>
      <c r="F248" s="19" t="s">
        <v>127</v>
      </c>
      <c r="G248" s="20"/>
      <c r="H248" s="7"/>
      <c r="I248" s="24"/>
    </row>
    <row r="249" spans="1:9" ht="47.25" x14ac:dyDescent="0.25">
      <c r="A249" s="7"/>
      <c r="B249" s="14"/>
      <c r="C249" s="6" t="s">
        <v>22</v>
      </c>
      <c r="D249" s="19" t="s">
        <v>22</v>
      </c>
      <c r="E249" s="6">
        <v>1</v>
      </c>
      <c r="F249" s="19" t="s">
        <v>128</v>
      </c>
      <c r="G249" s="20"/>
      <c r="H249" s="7"/>
      <c r="I249" s="24"/>
    </row>
    <row r="250" spans="1:9" ht="31.5" x14ac:dyDescent="0.25">
      <c r="A250" s="7"/>
      <c r="B250" s="14"/>
      <c r="C250" s="6" t="s">
        <v>22</v>
      </c>
      <c r="D250" s="19" t="s">
        <v>22</v>
      </c>
      <c r="E250" s="6">
        <v>2</v>
      </c>
      <c r="F250" s="19" t="s">
        <v>129</v>
      </c>
      <c r="G250" s="20"/>
      <c r="H250" s="7"/>
      <c r="I250" s="24"/>
    </row>
    <row r="251" spans="1:9" ht="47.25" x14ac:dyDescent="0.25">
      <c r="A251" s="7"/>
      <c r="B251" s="21"/>
      <c r="C251" s="6" t="s">
        <v>22</v>
      </c>
      <c r="D251" s="19" t="s">
        <v>22</v>
      </c>
      <c r="E251" s="6">
        <v>3</v>
      </c>
      <c r="F251" s="19" t="s">
        <v>130</v>
      </c>
      <c r="G251" s="22"/>
      <c r="H251" s="7"/>
      <c r="I251" s="24"/>
    </row>
    <row r="252" spans="1:9" x14ac:dyDescent="0.25">
      <c r="A252" s="7">
        <v>3</v>
      </c>
      <c r="B252" s="21" t="s">
        <v>25</v>
      </c>
      <c r="E252" s="6"/>
      <c r="F252" s="19"/>
      <c r="G252" s="20"/>
    </row>
    <row r="253" spans="1:9" ht="47.25" x14ac:dyDescent="0.25">
      <c r="A253" s="7"/>
      <c r="B253" s="21"/>
      <c r="C253" s="6" t="s">
        <v>6</v>
      </c>
      <c r="D253" s="8" t="s">
        <v>395</v>
      </c>
      <c r="E253" s="6"/>
      <c r="F253" s="19"/>
      <c r="G253" s="20"/>
      <c r="H253" s="7">
        <v>6</v>
      </c>
      <c r="I253" s="24">
        <v>2</v>
      </c>
    </row>
    <row r="254" spans="1:9" ht="47.25" x14ac:dyDescent="0.25">
      <c r="A254" s="7"/>
      <c r="B254" s="21"/>
      <c r="C254" s="6"/>
      <c r="D254" s="19"/>
      <c r="E254" s="6">
        <v>0</v>
      </c>
      <c r="F254" s="8" t="s">
        <v>396</v>
      </c>
      <c r="G254" s="20"/>
      <c r="H254" s="7"/>
      <c r="I254" s="24"/>
    </row>
    <row r="255" spans="1:9" ht="47.25" x14ac:dyDescent="0.25">
      <c r="A255" s="7"/>
      <c r="B255" s="21"/>
      <c r="C255" s="6"/>
      <c r="D255" s="19"/>
      <c r="E255" s="6">
        <v>1</v>
      </c>
      <c r="F255" s="19" t="s">
        <v>131</v>
      </c>
      <c r="G255" s="20"/>
      <c r="H255" s="7"/>
      <c r="I255" s="24"/>
    </row>
    <row r="256" spans="1:9" ht="47.25" x14ac:dyDescent="0.25">
      <c r="A256" s="7"/>
      <c r="B256" s="21"/>
      <c r="C256" s="6"/>
      <c r="D256" s="19"/>
      <c r="E256" s="6">
        <v>2</v>
      </c>
      <c r="F256" s="19" t="s">
        <v>132</v>
      </c>
      <c r="G256" s="20"/>
      <c r="H256" s="7"/>
      <c r="I256" s="24"/>
    </row>
    <row r="257" spans="1:9" ht="47.25" x14ac:dyDescent="0.25">
      <c r="A257" s="7"/>
      <c r="B257" s="21"/>
      <c r="C257" s="6"/>
      <c r="D257" s="19"/>
      <c r="E257" s="6">
        <v>3</v>
      </c>
      <c r="F257" s="19" t="s">
        <v>133</v>
      </c>
      <c r="G257" s="20"/>
      <c r="H257" s="7"/>
      <c r="I257" s="24"/>
    </row>
    <row r="258" spans="1:9" ht="27" customHeight="1" x14ac:dyDescent="0.25">
      <c r="A258" s="75" t="s">
        <v>382</v>
      </c>
      <c r="B258" s="86" t="s">
        <v>347</v>
      </c>
      <c r="C258" s="87"/>
      <c r="D258" s="88"/>
      <c r="E258" s="87"/>
      <c r="F258" s="88"/>
      <c r="G258" s="88"/>
      <c r="H258" s="87"/>
      <c r="I258" s="89">
        <f>SUM(I260:I291)</f>
        <v>9</v>
      </c>
    </row>
    <row r="259" spans="1:9" ht="27" customHeight="1" x14ac:dyDescent="0.25">
      <c r="A259" s="45">
        <v>1</v>
      </c>
      <c r="B259" s="46" t="s">
        <v>141</v>
      </c>
      <c r="C259" s="47"/>
      <c r="D259" s="48"/>
      <c r="E259" s="47"/>
      <c r="F259" s="48"/>
      <c r="G259" s="48"/>
      <c r="H259" s="47"/>
      <c r="I259" s="49"/>
    </row>
    <row r="260" spans="1:9" ht="27" customHeight="1" x14ac:dyDescent="0.25">
      <c r="A260" s="45"/>
      <c r="B260" s="50"/>
      <c r="C260" s="51" t="s">
        <v>5</v>
      </c>
      <c r="D260" s="52" t="s">
        <v>106</v>
      </c>
      <c r="E260" s="51" t="s">
        <v>22</v>
      </c>
      <c r="F260" s="52" t="s">
        <v>22</v>
      </c>
      <c r="G260" s="52" t="s">
        <v>136</v>
      </c>
      <c r="H260" s="53">
        <v>1</v>
      </c>
      <c r="I260" s="54">
        <v>0.2</v>
      </c>
    </row>
    <row r="261" spans="1:9" ht="27" customHeight="1" x14ac:dyDescent="0.25">
      <c r="A261" s="45"/>
      <c r="B261" s="50"/>
      <c r="C261" s="51" t="s">
        <v>5</v>
      </c>
      <c r="D261" s="52" t="s">
        <v>284</v>
      </c>
      <c r="E261" s="51"/>
      <c r="F261" s="43" t="s">
        <v>391</v>
      </c>
      <c r="G261" s="52" t="s">
        <v>136</v>
      </c>
      <c r="H261" s="53">
        <v>2</v>
      </c>
      <c r="I261" s="54">
        <v>0.5</v>
      </c>
    </row>
    <row r="262" spans="1:9" ht="27" customHeight="1" x14ac:dyDescent="0.25">
      <c r="A262" s="45"/>
      <c r="B262" s="50"/>
      <c r="C262" s="51" t="s">
        <v>5</v>
      </c>
      <c r="D262" s="43" t="s">
        <v>348</v>
      </c>
      <c r="E262" s="51"/>
      <c r="F262" s="52" t="s">
        <v>349</v>
      </c>
      <c r="G262" s="43" t="s">
        <v>137</v>
      </c>
      <c r="H262" s="53">
        <v>8</v>
      </c>
      <c r="I262" s="54">
        <v>1</v>
      </c>
    </row>
    <row r="263" spans="1:9" ht="27" customHeight="1" x14ac:dyDescent="0.25">
      <c r="A263" s="45"/>
      <c r="B263" s="50"/>
      <c r="C263" s="51" t="s">
        <v>5</v>
      </c>
      <c r="D263" s="43" t="s">
        <v>350</v>
      </c>
      <c r="E263" s="51"/>
      <c r="F263" s="52"/>
      <c r="G263" s="43" t="s">
        <v>393</v>
      </c>
      <c r="H263" s="53">
        <v>3</v>
      </c>
      <c r="I263" s="54">
        <v>0.3</v>
      </c>
    </row>
    <row r="264" spans="1:9" ht="27" customHeight="1" x14ac:dyDescent="0.25">
      <c r="A264" s="45"/>
      <c r="B264" s="50"/>
      <c r="C264" s="51" t="s">
        <v>5</v>
      </c>
      <c r="D264" s="43" t="s">
        <v>351</v>
      </c>
      <c r="E264" s="51"/>
      <c r="F264" s="43" t="s">
        <v>352</v>
      </c>
      <c r="G264" s="43" t="s">
        <v>137</v>
      </c>
      <c r="H264" s="53">
        <v>8</v>
      </c>
      <c r="I264" s="54">
        <v>1</v>
      </c>
    </row>
    <row r="265" spans="1:9" ht="27" customHeight="1" x14ac:dyDescent="0.25">
      <c r="A265" s="45"/>
      <c r="B265" s="55"/>
      <c r="C265" s="51" t="s">
        <v>6</v>
      </c>
      <c r="D265" s="90" t="s">
        <v>353</v>
      </c>
      <c r="E265" s="51"/>
      <c r="F265" s="52"/>
      <c r="G265" s="43"/>
      <c r="H265" s="45">
        <v>8</v>
      </c>
      <c r="I265" s="54">
        <v>1</v>
      </c>
    </row>
    <row r="266" spans="1:9" ht="63" x14ac:dyDescent="0.25">
      <c r="A266" s="45"/>
      <c r="B266" s="55"/>
      <c r="C266" s="51"/>
      <c r="D266" s="43"/>
      <c r="E266" s="51">
        <v>0</v>
      </c>
      <c r="F266" s="43" t="s">
        <v>354</v>
      </c>
      <c r="G266" s="43"/>
      <c r="H266" s="45"/>
      <c r="I266" s="54"/>
    </row>
    <row r="267" spans="1:9" ht="27" customHeight="1" x14ac:dyDescent="0.25">
      <c r="A267" s="45"/>
      <c r="B267" s="55"/>
      <c r="C267" s="51"/>
      <c r="D267" s="43"/>
      <c r="E267" s="51">
        <v>1</v>
      </c>
      <c r="F267" s="52" t="s">
        <v>355</v>
      </c>
      <c r="G267" s="43"/>
      <c r="H267" s="45"/>
      <c r="I267" s="54"/>
    </row>
    <row r="268" spans="1:9" ht="27" customHeight="1" x14ac:dyDescent="0.25">
      <c r="A268" s="45"/>
      <c r="B268" s="55"/>
      <c r="C268" s="51"/>
      <c r="D268" s="43"/>
      <c r="E268" s="51">
        <v>2</v>
      </c>
      <c r="F268" s="43" t="s">
        <v>356</v>
      </c>
      <c r="G268" s="43"/>
      <c r="H268" s="45"/>
      <c r="I268" s="54"/>
    </row>
    <row r="269" spans="1:9" ht="27" customHeight="1" x14ac:dyDescent="0.25">
      <c r="A269" s="45"/>
      <c r="B269" s="55"/>
      <c r="C269" s="51"/>
      <c r="D269" s="43"/>
      <c r="E269" s="51">
        <v>3</v>
      </c>
      <c r="F269" s="52" t="s">
        <v>84</v>
      </c>
      <c r="G269" s="43"/>
      <c r="H269" s="45"/>
      <c r="I269" s="54"/>
    </row>
    <row r="270" spans="1:9" ht="27" customHeight="1" x14ac:dyDescent="0.25">
      <c r="A270" s="45">
        <v>2</v>
      </c>
      <c r="B270" s="55" t="s">
        <v>25</v>
      </c>
      <c r="C270" s="45"/>
      <c r="D270" s="56"/>
      <c r="E270" s="45"/>
      <c r="F270" s="56"/>
      <c r="G270" s="56"/>
      <c r="H270" s="45"/>
      <c r="I270" s="55"/>
    </row>
    <row r="271" spans="1:9" ht="27" customHeight="1" x14ac:dyDescent="0.25">
      <c r="A271" s="45"/>
      <c r="B271" s="50"/>
      <c r="C271" s="51" t="s">
        <v>6</v>
      </c>
      <c r="D271" s="52" t="s">
        <v>357</v>
      </c>
      <c r="E271" s="51" t="s">
        <v>22</v>
      </c>
      <c r="F271" s="52" t="s">
        <v>22</v>
      </c>
      <c r="G271" s="57"/>
      <c r="H271" s="58">
        <v>6</v>
      </c>
      <c r="I271" s="54">
        <v>1</v>
      </c>
    </row>
    <row r="272" spans="1:9" ht="27" customHeight="1" x14ac:dyDescent="0.25">
      <c r="A272" s="45"/>
      <c r="B272" s="50"/>
      <c r="C272" s="51" t="s">
        <v>22</v>
      </c>
      <c r="D272" s="52" t="s">
        <v>22</v>
      </c>
      <c r="E272" s="51">
        <v>0</v>
      </c>
      <c r="F272" s="43" t="s">
        <v>358</v>
      </c>
      <c r="G272" s="57"/>
      <c r="H272" s="58"/>
      <c r="I272" s="54"/>
    </row>
    <row r="273" spans="1:9" ht="27" customHeight="1" x14ac:dyDescent="0.25">
      <c r="A273" s="45"/>
      <c r="B273" s="50"/>
      <c r="C273" s="51" t="s">
        <v>22</v>
      </c>
      <c r="D273" s="52" t="s">
        <v>22</v>
      </c>
      <c r="E273" s="51">
        <v>1</v>
      </c>
      <c r="F273" s="43" t="s">
        <v>359</v>
      </c>
      <c r="G273" s="57"/>
      <c r="H273" s="58"/>
      <c r="I273" s="54"/>
    </row>
    <row r="274" spans="1:9" ht="27" customHeight="1" x14ac:dyDescent="0.25">
      <c r="A274" s="45"/>
      <c r="B274" s="50"/>
      <c r="C274" s="51" t="s">
        <v>22</v>
      </c>
      <c r="D274" s="52" t="s">
        <v>22</v>
      </c>
      <c r="E274" s="51">
        <v>2</v>
      </c>
      <c r="F274" s="43" t="s">
        <v>360</v>
      </c>
      <c r="G274" s="57"/>
      <c r="H274" s="58"/>
      <c r="I274" s="54"/>
    </row>
    <row r="275" spans="1:9" ht="27" customHeight="1" x14ac:dyDescent="0.25">
      <c r="A275" s="45"/>
      <c r="B275" s="50"/>
      <c r="C275" s="51" t="s">
        <v>22</v>
      </c>
      <c r="D275" s="52" t="s">
        <v>22</v>
      </c>
      <c r="E275" s="51">
        <v>3</v>
      </c>
      <c r="F275" s="43" t="s">
        <v>361</v>
      </c>
      <c r="G275" s="57"/>
      <c r="H275" s="58"/>
      <c r="I275" s="54"/>
    </row>
    <row r="276" spans="1:9" ht="54.75" customHeight="1" x14ac:dyDescent="0.25">
      <c r="A276" s="45"/>
      <c r="B276" s="50"/>
      <c r="C276" s="42" t="s">
        <v>6</v>
      </c>
      <c r="D276" s="43" t="s">
        <v>362</v>
      </c>
      <c r="E276" s="42"/>
      <c r="F276" s="43"/>
      <c r="G276" s="57"/>
      <c r="H276" s="58">
        <v>4</v>
      </c>
      <c r="I276" s="54">
        <v>1</v>
      </c>
    </row>
    <row r="277" spans="1:9" ht="63.75" customHeight="1" x14ac:dyDescent="0.25">
      <c r="A277" s="45"/>
      <c r="B277" s="50"/>
      <c r="C277" s="42"/>
      <c r="D277" s="43"/>
      <c r="E277" s="42">
        <v>0</v>
      </c>
      <c r="F277" s="43" t="s">
        <v>363</v>
      </c>
      <c r="G277" s="57"/>
      <c r="H277" s="58"/>
      <c r="I277" s="54"/>
    </row>
    <row r="278" spans="1:9" ht="53.25" customHeight="1" x14ac:dyDescent="0.25">
      <c r="A278" s="45"/>
      <c r="B278" s="50"/>
      <c r="C278" s="42"/>
      <c r="D278" s="43"/>
      <c r="E278" s="42">
        <v>1</v>
      </c>
      <c r="F278" s="43" t="s">
        <v>364</v>
      </c>
      <c r="G278" s="57"/>
      <c r="H278" s="58"/>
      <c r="I278" s="54"/>
    </row>
    <row r="279" spans="1:9" ht="27" customHeight="1" x14ac:dyDescent="0.25">
      <c r="A279" s="45"/>
      <c r="B279" s="50"/>
      <c r="C279" s="42"/>
      <c r="D279" s="43"/>
      <c r="E279" s="42">
        <v>2</v>
      </c>
      <c r="F279" s="43" t="s">
        <v>365</v>
      </c>
      <c r="G279" s="57"/>
      <c r="H279" s="58"/>
      <c r="I279" s="54"/>
    </row>
    <row r="280" spans="1:9" ht="27" customHeight="1" x14ac:dyDescent="0.25">
      <c r="A280" s="45"/>
      <c r="B280" s="50"/>
      <c r="C280" s="42"/>
      <c r="D280" s="43"/>
      <c r="E280" s="42">
        <v>3</v>
      </c>
      <c r="F280" s="43" t="s">
        <v>366</v>
      </c>
      <c r="G280" s="57"/>
      <c r="H280" s="58"/>
      <c r="I280" s="54"/>
    </row>
    <row r="281" spans="1:9" ht="27" customHeight="1" x14ac:dyDescent="0.25">
      <c r="A281" s="45"/>
      <c r="B281" s="50"/>
      <c r="C281" s="51" t="s">
        <v>6</v>
      </c>
      <c r="D281" s="43" t="s">
        <v>367</v>
      </c>
      <c r="E281" s="51"/>
      <c r="F281" s="52"/>
      <c r="G281" s="57"/>
      <c r="H281" s="58">
        <v>6</v>
      </c>
      <c r="I281" s="54">
        <v>1</v>
      </c>
    </row>
    <row r="282" spans="1:9" ht="27" customHeight="1" x14ac:dyDescent="0.25">
      <c r="A282" s="45"/>
      <c r="B282" s="50"/>
      <c r="C282" s="51"/>
      <c r="D282" s="52"/>
      <c r="E282" s="51">
        <v>0</v>
      </c>
      <c r="F282" s="43" t="s">
        <v>368</v>
      </c>
      <c r="G282" s="57"/>
      <c r="H282" s="58"/>
      <c r="I282" s="54"/>
    </row>
    <row r="283" spans="1:9" ht="27" customHeight="1" x14ac:dyDescent="0.25">
      <c r="A283" s="45"/>
      <c r="B283" s="50"/>
      <c r="C283" s="51"/>
      <c r="D283" s="43"/>
      <c r="E283" s="51">
        <v>1</v>
      </c>
      <c r="F283" s="43" t="s">
        <v>369</v>
      </c>
      <c r="G283" s="57"/>
      <c r="H283" s="58"/>
      <c r="I283" s="54"/>
    </row>
    <row r="284" spans="1:9" ht="27" customHeight="1" x14ac:dyDescent="0.25">
      <c r="A284" s="45"/>
      <c r="B284" s="50"/>
      <c r="C284" s="51"/>
      <c r="D284" s="52"/>
      <c r="E284" s="51">
        <v>2</v>
      </c>
      <c r="F284" s="43" t="s">
        <v>370</v>
      </c>
      <c r="G284" s="57"/>
      <c r="H284" s="58"/>
      <c r="I284" s="54"/>
    </row>
    <row r="285" spans="1:9" ht="27" customHeight="1" x14ac:dyDescent="0.25">
      <c r="A285" s="59"/>
      <c r="B285" s="55"/>
      <c r="C285" s="60"/>
      <c r="D285" s="61"/>
      <c r="E285" s="60">
        <v>3</v>
      </c>
      <c r="F285" s="62" t="s">
        <v>371</v>
      </c>
      <c r="G285" s="56"/>
      <c r="H285" s="45"/>
      <c r="I285" s="54"/>
    </row>
    <row r="286" spans="1:9" ht="27" customHeight="1" x14ac:dyDescent="0.25">
      <c r="A286" s="59"/>
      <c r="B286" s="55"/>
      <c r="C286" s="51" t="s">
        <v>6</v>
      </c>
      <c r="D286" s="52" t="s">
        <v>372</v>
      </c>
      <c r="E286" s="51" t="s">
        <v>22</v>
      </c>
      <c r="F286" s="52" t="s">
        <v>22</v>
      </c>
      <c r="G286" s="56"/>
      <c r="H286" s="58">
        <v>6</v>
      </c>
      <c r="I286" s="54">
        <v>1</v>
      </c>
    </row>
    <row r="287" spans="1:9" ht="27" customHeight="1" x14ac:dyDescent="0.25">
      <c r="A287" s="59"/>
      <c r="B287" s="55"/>
      <c r="C287" s="51" t="s">
        <v>22</v>
      </c>
      <c r="D287" s="52" t="s">
        <v>22</v>
      </c>
      <c r="E287" s="51">
        <v>0</v>
      </c>
      <c r="F287" s="43" t="s">
        <v>373</v>
      </c>
      <c r="G287" s="56"/>
      <c r="H287" s="58"/>
      <c r="I287" s="54"/>
    </row>
    <row r="288" spans="1:9" ht="27" customHeight="1" x14ac:dyDescent="0.25">
      <c r="A288" s="59"/>
      <c r="B288" s="55"/>
      <c r="C288" s="51" t="s">
        <v>22</v>
      </c>
      <c r="D288" s="52" t="s">
        <v>22</v>
      </c>
      <c r="E288" s="51">
        <v>1</v>
      </c>
      <c r="F288" s="43" t="s">
        <v>374</v>
      </c>
      <c r="G288" s="56"/>
      <c r="H288" s="58"/>
      <c r="I288" s="54"/>
    </row>
    <row r="289" spans="1:9" ht="27" customHeight="1" x14ac:dyDescent="0.25">
      <c r="A289" s="59"/>
      <c r="B289" s="55"/>
      <c r="C289" s="51" t="s">
        <v>22</v>
      </c>
      <c r="D289" s="52" t="s">
        <v>22</v>
      </c>
      <c r="E289" s="51">
        <v>2</v>
      </c>
      <c r="F289" s="43" t="s">
        <v>375</v>
      </c>
      <c r="G289" s="56"/>
      <c r="H289" s="45"/>
      <c r="I289" s="63"/>
    </row>
    <row r="290" spans="1:9" ht="27" customHeight="1" x14ac:dyDescent="0.25">
      <c r="A290" s="59"/>
      <c r="B290" s="64"/>
      <c r="C290" s="60"/>
      <c r="D290" s="61"/>
      <c r="E290" s="60">
        <v>3</v>
      </c>
      <c r="F290" s="62" t="s">
        <v>376</v>
      </c>
      <c r="G290" s="65"/>
      <c r="H290" s="66"/>
      <c r="I290" s="63"/>
    </row>
    <row r="291" spans="1:9" ht="27" customHeight="1" x14ac:dyDescent="0.25">
      <c r="A291" s="59"/>
      <c r="B291" s="64"/>
      <c r="C291" s="51" t="s">
        <v>6</v>
      </c>
      <c r="D291" s="91" t="s">
        <v>377</v>
      </c>
      <c r="E291" s="92"/>
      <c r="F291" s="91"/>
      <c r="G291" s="56"/>
      <c r="H291" s="66">
        <v>6</v>
      </c>
      <c r="I291" s="63">
        <v>1</v>
      </c>
    </row>
    <row r="292" spans="1:9" ht="27" customHeight="1" x14ac:dyDescent="0.25">
      <c r="A292" s="59"/>
      <c r="B292" s="64"/>
      <c r="C292" s="51"/>
      <c r="D292" s="91"/>
      <c r="E292" s="92">
        <v>0</v>
      </c>
      <c r="F292" s="91" t="s">
        <v>378</v>
      </c>
      <c r="G292" s="56"/>
      <c r="H292" s="66"/>
      <c r="I292" s="63"/>
    </row>
    <row r="293" spans="1:9" ht="27" customHeight="1" x14ac:dyDescent="0.25">
      <c r="A293" s="59"/>
      <c r="B293" s="64"/>
      <c r="C293" s="51"/>
      <c r="D293" s="91"/>
      <c r="E293" s="92">
        <v>1</v>
      </c>
      <c r="F293" s="91" t="s">
        <v>379</v>
      </c>
      <c r="G293" s="56"/>
      <c r="H293" s="66"/>
      <c r="I293" s="63"/>
    </row>
    <row r="294" spans="1:9" ht="27" customHeight="1" x14ac:dyDescent="0.25">
      <c r="A294" s="59"/>
      <c r="B294" s="64"/>
      <c r="C294" s="51"/>
      <c r="D294" s="91"/>
      <c r="E294" s="92">
        <v>2</v>
      </c>
      <c r="F294" s="91" t="s">
        <v>380</v>
      </c>
      <c r="G294" s="56"/>
      <c r="H294" s="66"/>
      <c r="I294" s="63"/>
    </row>
    <row r="295" spans="1:9" ht="27" customHeight="1" x14ac:dyDescent="0.25">
      <c r="A295" s="45"/>
      <c r="B295" s="55"/>
      <c r="C295" s="51"/>
      <c r="D295" s="91"/>
      <c r="E295" s="92">
        <v>3</v>
      </c>
      <c r="F295" s="91" t="s">
        <v>381</v>
      </c>
      <c r="G295" s="56"/>
      <c r="H295" s="45"/>
      <c r="I295" s="67"/>
    </row>
    <row r="296" spans="1:9" x14ac:dyDescent="0.25">
      <c r="A296" s="7"/>
      <c r="F296" s="93" t="s">
        <v>138</v>
      </c>
      <c r="G296" s="93"/>
      <c r="H296" s="3"/>
      <c r="I296" s="94">
        <f>I7+I70+I121+I209+I258</f>
        <v>100</v>
      </c>
    </row>
    <row r="300" spans="1:9" x14ac:dyDescent="0.25">
      <c r="F300" s="95"/>
      <c r="G300" s="95"/>
      <c r="H300" s="96"/>
      <c r="I300" s="97"/>
    </row>
  </sheetData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:B9"/>
    </sheetView>
  </sheetViews>
  <sheetFormatPr defaultColWidth="11" defaultRowHeight="15.75" x14ac:dyDescent="0.25"/>
  <cols>
    <col min="2" max="2" width="56.875" style="1" customWidth="1"/>
  </cols>
  <sheetData>
    <row r="1" spans="1:2" ht="27.95" customHeight="1" x14ac:dyDescent="0.25">
      <c r="A1" s="100" t="s">
        <v>15</v>
      </c>
      <c r="B1" s="100"/>
    </row>
    <row r="2" spans="1:2" x14ac:dyDescent="0.25">
      <c r="A2" s="4">
        <v>1</v>
      </c>
      <c r="B2" s="5" t="s">
        <v>383</v>
      </c>
    </row>
    <row r="3" spans="1:2" x14ac:dyDescent="0.25">
      <c r="A3" s="4">
        <v>2</v>
      </c>
      <c r="B3" s="98" t="s">
        <v>384</v>
      </c>
    </row>
    <row r="4" spans="1:2" x14ac:dyDescent="0.25">
      <c r="A4" s="4">
        <v>3</v>
      </c>
      <c r="B4" s="98" t="s">
        <v>385</v>
      </c>
    </row>
    <row r="5" spans="1:2" x14ac:dyDescent="0.25">
      <c r="A5" s="4">
        <v>4</v>
      </c>
      <c r="B5" s="5" t="s">
        <v>146</v>
      </c>
    </row>
    <row r="6" spans="1:2" x14ac:dyDescent="0.25">
      <c r="A6" s="4">
        <v>5</v>
      </c>
      <c r="B6" s="5" t="s">
        <v>147</v>
      </c>
    </row>
    <row r="7" spans="1:2" x14ac:dyDescent="0.25">
      <c r="A7" s="4">
        <v>6</v>
      </c>
      <c r="B7" s="5" t="s">
        <v>148</v>
      </c>
    </row>
    <row r="8" spans="1:2" ht="31.5" x14ac:dyDescent="0.25">
      <c r="A8" s="99">
        <v>7</v>
      </c>
      <c r="B8" s="5" t="s">
        <v>149</v>
      </c>
    </row>
    <row r="9" spans="1:2" x14ac:dyDescent="0.25">
      <c r="A9" s="99">
        <v>8</v>
      </c>
      <c r="B9" s="5" t="s">
        <v>150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Критерии оценки</vt:lpstr>
      <vt:lpstr>Перечень профессиональных задач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Metod</cp:lastModifiedBy>
  <cp:lastPrinted>2024-05-14T04:41:37Z</cp:lastPrinted>
  <dcterms:created xsi:type="dcterms:W3CDTF">2022-11-09T22:53:43Z</dcterms:created>
  <dcterms:modified xsi:type="dcterms:W3CDTF">2026-01-13T09:48:35Z</dcterms:modified>
</cp:coreProperties>
</file>