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ocuments\Профессионалы\2026\Документация2026\Юниоры\"/>
    </mc:Choice>
  </mc:AlternateContent>
  <bookViews>
    <workbookView xWindow="0" yWindow="0" windowWidth="28800" windowHeight="11205"/>
  </bookViews>
  <sheets>
    <sheet name="Критерии оценки" sheetId="1" r:id="rId1"/>
    <sheet name="Перечень профессиональных задач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4" i="1" l="1"/>
  <c r="Q13" i="1"/>
  <c r="P14" i="1"/>
  <c r="P13" i="1"/>
  <c r="O14" i="1"/>
  <c r="O13" i="1"/>
  <c r="O10" i="1"/>
  <c r="N14" i="1"/>
  <c r="N13" i="1"/>
  <c r="N11" i="1"/>
  <c r="N10" i="1"/>
  <c r="N9" i="1"/>
  <c r="O12" i="1"/>
  <c r="N12" i="1"/>
  <c r="N7" i="1"/>
  <c r="M15" i="1"/>
  <c r="R14" i="1" l="1"/>
  <c r="R13" i="1"/>
  <c r="P12" i="1"/>
  <c r="P11" i="1"/>
  <c r="P10" i="1"/>
  <c r="P9" i="1"/>
  <c r="P8" i="1"/>
  <c r="P7" i="1"/>
  <c r="I89" i="1"/>
  <c r="P15" i="1" l="1"/>
  <c r="I161" i="1"/>
  <c r="I55" i="1" l="1"/>
  <c r="Q12" i="1"/>
  <c r="Q11" i="1"/>
  <c r="O11" i="1"/>
  <c r="Q10" i="1"/>
  <c r="Q9" i="1"/>
  <c r="O9" i="1"/>
  <c r="Q8" i="1"/>
  <c r="O8" i="1"/>
  <c r="N8" i="1"/>
  <c r="N15" i="1" s="1"/>
  <c r="Q7" i="1"/>
  <c r="O7" i="1"/>
  <c r="O15" i="1" s="1"/>
  <c r="I6" i="1"/>
  <c r="Q15" i="1" l="1"/>
  <c r="I212" i="1"/>
  <c r="R8" i="1"/>
  <c r="R9" i="1"/>
  <c r="R10" i="1"/>
  <c r="R11" i="1"/>
  <c r="R12" i="1"/>
  <c r="R7" i="1"/>
  <c r="R15" i="1" l="1"/>
</calcChain>
</file>

<file path=xl/sharedStrings.xml><?xml version="1.0" encoding="utf-8"?>
<sst xmlns="http://schemas.openxmlformats.org/spreadsheetml/2006/main" count="511" uniqueCount="299">
  <si>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</si>
  <si>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</si>
  <si>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</si>
  <si>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</si>
  <si>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</si>
  <si>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</si>
  <si>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</si>
  <si>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</si>
  <si>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</si>
  <si>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Б</t>
  </si>
  <si>
    <t>В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</si>
  <si>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</si>
  <si>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</si>
  <si>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</si>
  <si>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</si>
  <si>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</si>
  <si>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Г</t>
  </si>
  <si>
    <t>Технологии моды юниоры</t>
  </si>
  <si>
    <t>Подкритерий</t>
  </si>
  <si>
    <t>Технический рисунок (инвариант)</t>
  </si>
  <si>
    <t>итого</t>
  </si>
  <si>
    <t>Презентация рисунка</t>
  </si>
  <si>
    <t>Презентация страницы аккуратная и опрятная</t>
  </si>
  <si>
    <t>Да или нет</t>
  </si>
  <si>
    <t xml:space="preserve">Графическое изображение высокого качества, линии четкие </t>
  </si>
  <si>
    <t>Да или нет- 0,25 за ошибку</t>
  </si>
  <si>
    <t xml:space="preserve">Рисунок выполнен чернилами, без видимых следов карандаша </t>
  </si>
  <si>
    <t>Конструкторско-технологическое решение</t>
  </si>
  <si>
    <t>Наличие "Лупы"</t>
  </si>
  <si>
    <t>Технический рисунок демонстрирует наличие всех деталей и строчек, понятен и читаем</t>
  </si>
  <si>
    <t>Симметричность элементов деталей и конструктивных линий переда на техническом рисунке соблюдена</t>
  </si>
  <si>
    <t>Симметричность элементов деталей и конструктивных линий спинки на техническом рисунке соблюдена</t>
  </si>
  <si>
    <t>Технический рисунок пропорционален</t>
  </si>
  <si>
    <t>Технический рисунок не пропорционален</t>
  </si>
  <si>
    <t>Удовлетворительная передача пропорций, конструктивных и модельных линий</t>
  </si>
  <si>
    <t>Хорошее  понимание пропорции, формообразования</t>
  </si>
  <si>
    <t>Отличное понимание пропорции, формообразования</t>
  </si>
  <si>
    <t>Функциональность частично учтена, есть затруднения в эксплуатации (снять, надеть)</t>
  </si>
  <si>
    <t>Технический рисунок отражает хорошую согласованность переда и спинки</t>
  </si>
  <si>
    <t>Технический рисунок демонстрирует не согласованность переда и спинки</t>
  </si>
  <si>
    <t>Технический рисунок демонстрирует частичную согласованность переда и спинки</t>
  </si>
  <si>
    <t>Технический рисунок демонстрирует хорошую согласованность переда и спинки</t>
  </si>
  <si>
    <t>Технический рисунок демонстрирует отличную согласованность переда и спинки</t>
  </si>
  <si>
    <t>Дизайн</t>
  </si>
  <si>
    <t>Технический рисунок демонстрирует понимание свойств ткани</t>
  </si>
  <si>
    <t>Дизайн не соответствует типу ткани, ткань не поведет себя так, как это показано на техническом рисунке</t>
  </si>
  <si>
    <t>Дизайн частично соответствует типу ткани</t>
  </si>
  <si>
    <t>Дизайн соответствует типу ткани, ткань ляжет так, как это показано на техническом рисунке</t>
  </si>
  <si>
    <t>Дизайн демонстрирует отличное понимание свойств ткани, ткань поведет себя именно так, как это показано на техническом рисунке</t>
  </si>
  <si>
    <t>Дизайн изделия в соответствии с жеребьевкой (сезон)</t>
  </si>
  <si>
    <t>Дизайн не соответствует сезону</t>
  </si>
  <si>
    <t>Дизайн частично соответствует сезону</t>
  </si>
  <si>
    <t>Хороший дизайн, соответствует сезону</t>
  </si>
  <si>
    <t>Отличный дизайн,  соответствует сезону</t>
  </si>
  <si>
    <t>Дизайн стилевого решения с использованием креативных идей  - …….. (в соответствии с жеребьевкой: ткань)</t>
  </si>
  <si>
    <t/>
  </si>
  <si>
    <t>Не креативный дизайн, скучный</t>
  </si>
  <si>
    <t>Дизайн представлен однообразно</t>
  </si>
  <si>
    <t xml:space="preserve">Дизайн представленных моделей вариативен </t>
  </si>
  <si>
    <t>Очень креативный дизайн, богатое разнообразие идей</t>
  </si>
  <si>
    <t>Выполнить по данному эскизу  возможно, но требует разъяснений</t>
  </si>
  <si>
    <t>Основная часть деталей выполнена ясно и понятно</t>
  </si>
  <si>
    <t>Отличная работа, сразу можно запускать в производство</t>
  </si>
  <si>
    <t>Презентация и маркировка лекал</t>
  </si>
  <si>
    <t>Полный комплект лекал (завершенное моделирование, из ткани верха)</t>
  </si>
  <si>
    <t>Да или нет,- 0,25 за ошибку</t>
  </si>
  <si>
    <t>Маркировка лекал - Название чемпионата</t>
  </si>
  <si>
    <t>Маркировка лекал - Наименование изделия</t>
  </si>
  <si>
    <t>женское платье</t>
  </si>
  <si>
    <t>Да или нет- 0,05 за ошибку</t>
  </si>
  <si>
    <t>Маркировка лекал - Название детали</t>
  </si>
  <si>
    <t>Маркировка лекал - Размер на всех лекалах</t>
  </si>
  <si>
    <t>170-88-96</t>
  </si>
  <si>
    <t>Маркировка лекал - Номер детали (1/10)</t>
  </si>
  <si>
    <t>Маркировка лекал - Кол-во деталей</t>
  </si>
  <si>
    <t>Маркировка лекал - Долевая нить, направление</t>
  </si>
  <si>
    <t>Долевая нить намечена ручкой через всю длину детали, не заходит на припуски, соответствует ТУ (Н.О.)</t>
  </si>
  <si>
    <t>Маркировка деталей выполнена аккуратно, ручкой, обозначения ясные, хорошо читаемые</t>
  </si>
  <si>
    <t>Лекала выполнены аккуратно. Детали не грязные, без повреждений</t>
  </si>
  <si>
    <t>Оформление и сопряжение лекал</t>
  </si>
  <si>
    <t>Детали вырезаны аккуратно, без зазубрин, край ровный</t>
  </si>
  <si>
    <t xml:space="preserve">Припуски на лекалах: припуск ясен и читаем линии четкие не двойные </t>
  </si>
  <si>
    <t>Наличие контрольных знаков на лекалах</t>
  </si>
  <si>
    <t>Контрольные знаки на лекалах располагаются в соответствии с правилами конструирования швейных изделий</t>
  </si>
  <si>
    <t>Количество обеспечивает правильную сборку деталей, нет лишних контрольных знаков, контрольные знаки высечены рассекателем/ ножницами</t>
  </si>
  <si>
    <t>Припуски на швы одинаковые по ширине для всего шва и согласуются с припусками на такие же швы</t>
  </si>
  <si>
    <t>Боковые, средние и т.д.</t>
  </si>
  <si>
    <t>Да или нет,  -0,25 за ошибку</t>
  </si>
  <si>
    <t>Концевые участки оформлены в соответствии с правилами конструирования швейных изделий</t>
  </si>
  <si>
    <t>Выполнено сопряжение деталей моделирования</t>
  </si>
  <si>
    <t>Пластика и накладываемость линий деталей моделирования</t>
  </si>
  <si>
    <t>Организация рабочего места</t>
  </si>
  <si>
    <t>Стол и пол чистые, подготовлены к выкраиванию деталей, инструмент не разбросан по столу</t>
  </si>
  <si>
    <t>Соответствие лекал представленной модели (техническому рисунку)</t>
  </si>
  <si>
    <t>По лекалам не возможно изготовить представленную модель, полное не соответствие (прибавки, конфигурация, и т.д.)</t>
  </si>
  <si>
    <t>Частичное соответствие, но требуется доработка</t>
  </si>
  <si>
    <t>Лекала соответствуют представленной модели (тех.рисунку), все особенности модели учтены</t>
  </si>
  <si>
    <t>Полное соответствие, можно запускать в производство</t>
  </si>
  <si>
    <t>Пропорции эскиза женского платья выдержаны в лекалах</t>
  </si>
  <si>
    <t>Пропорции и/или формы не удовлетворительны, лекала не отражают пропорции эскиза</t>
  </si>
  <si>
    <t>Пропорции и/или формы удовлетворительны, лекала в основном отражают пропорции эскиза</t>
  </si>
  <si>
    <t>Хорошие пропорции и/или формы, фрагменты хорошо отражают пропорции эскиза</t>
  </si>
  <si>
    <t>Отличные пропорции и/или формы. Лекала отражают пропорции эскиза отлично</t>
  </si>
  <si>
    <t>Раскладка лекал</t>
  </si>
  <si>
    <t>Ткань сложена верно, кромки совмещены, долевая нить проходит строго по сгибу, нет перекосов</t>
  </si>
  <si>
    <t>На ткани обозначено начало раскладки, конец и нить основы</t>
  </si>
  <si>
    <t>Рамка обмеловки чётко очерчена (начало раскладки, окончание, основная линия вдоль кромки, параллельно кромке, на одинаковом расстоянии от сгиба)</t>
  </si>
  <si>
    <t>Раскладка лекал выполнена в соответствии с ТУ</t>
  </si>
  <si>
    <t>Межлекальное расстояние (лекала не заходят друг на друга, есть зазор на ширину лезвия ножниц и т.д.) Лекала закреплены в соответствии с ТУ, иглы не попадают под лезвия ножниц</t>
  </si>
  <si>
    <t>Все лекала по количеству деталей представлены в раскладке</t>
  </si>
  <si>
    <t>Лекала расположены на ткани в соответствии с инструкциями, представленными на лекалах</t>
  </si>
  <si>
    <t>Долевая нить на всех деталях кроя соответствует намеченной линии на лекалах, погрешность 2 мм</t>
  </si>
  <si>
    <t>Рациональное использование ткани</t>
  </si>
  <si>
    <t>Раскладка ткани нерациональная. Детали кроя расположены плохо. Имеются значительные выпады ткани. Детали сложно вырезать</t>
  </si>
  <si>
    <t>Раскладка ткани рациональная. Детали кроя расположены хорошо, есть лишь небольшие участки, которые можно было бы улучшить, удобство разрезания предусмотрено</t>
  </si>
  <si>
    <t>Раскладка ткани наиболее рациональная. Детали кроя расположены отлично, обеспечивают минимальные выпады и удобное разрезание</t>
  </si>
  <si>
    <t>Дублирование. Дублирующие материалы использованы соответствующим образом</t>
  </si>
  <si>
    <t xml:space="preserve">Использование дублирующих материалов улучшает внешний вид </t>
  </si>
  <si>
    <t xml:space="preserve">Качество стачивания плечевых швов платья </t>
  </si>
  <si>
    <t>Да или Нет,-0.25 за ошибку</t>
  </si>
  <si>
    <t>Качество обметывания плечевых швов платья</t>
  </si>
  <si>
    <t>Качество заутюживания, разутюживания плечевых швов платья</t>
  </si>
  <si>
    <t>На протяжении всей длины строчка ровная, плавная, без воздушных петель, лицевая сторона соблюдена</t>
  </si>
  <si>
    <t>Качество приутюживания пройм</t>
  </si>
  <si>
    <t>Лицевая сторона обметочных строчек выполнена правильно. Строчка плавная, без стягивания и пропусков стежков. Обметочная строчка равноудалена от машинной</t>
  </si>
  <si>
    <t>Припуск заутюжен до полного прилегания, с соблюдением режима ВТО, с отсутствием заминов, наплывов и лас</t>
  </si>
  <si>
    <t>Изделие без повреждений и дефектов</t>
  </si>
  <si>
    <t xml:space="preserve"> Нет масляных пятен, затяжек, надрезов, узелков, комочков, висящих (необрезанных) ниток</t>
  </si>
  <si>
    <t>да или нет, за ошибку -0,25</t>
  </si>
  <si>
    <t>В течение выполнения КЗ нет нарушений (швейное и утюжильное оборудование выключено и т.д.)</t>
  </si>
  <si>
    <t>Качество обметывания срезов обтачек горловины</t>
  </si>
  <si>
    <t>На протяжении всей длины строчка ровная, плавная, без воздушных петель</t>
  </si>
  <si>
    <t>До полного прилегания, соблюдая режим ВТО, отсутствуют замины, наличие канта</t>
  </si>
  <si>
    <t>Качество обметывания припуска соединения верхней и нижней части платья</t>
  </si>
  <si>
    <t>Припуск заутюжен правильно до полного прилегания, с соблюдением режима ВТО, с отсутствием заминов, наплывов и лас</t>
  </si>
  <si>
    <t>Да или нет, за ошибку -0,25</t>
  </si>
  <si>
    <t>Удобство в эксплуатации, функциональность</t>
  </si>
  <si>
    <t>Платье  не функционально, не практично, не удобно в носке</t>
  </si>
  <si>
    <t>Платье функционально, но не очень удобно в носке</t>
  </si>
  <si>
    <t>Платье функционально, удобно в носке, легко снять и надеть</t>
  </si>
  <si>
    <t>Платье максимально функционально, удобно и практично</t>
  </si>
  <si>
    <t>Презентация изделия на манекене</t>
  </si>
  <si>
    <t>Швы изделия плавные, ровные, не морщат, не топорщатся (боковые и прочие)</t>
  </si>
  <si>
    <t>На манекене</t>
  </si>
  <si>
    <t>Да или Нет -0.25 за ошибку</t>
  </si>
  <si>
    <t>Качество посадки и презентация платья на манекене</t>
  </si>
  <si>
    <t>Технология изготовления нарушает посадку изделия</t>
  </si>
  <si>
    <t>Технология изготовления удовлетворительная и требует доработки</t>
  </si>
  <si>
    <t>Технология изготовления обеспечивает хорошую посадку</t>
  </si>
  <si>
    <t>Выбраны оптимальные способы изготовления, отличная посадка на манекене</t>
  </si>
  <si>
    <t>Внешний вид изделия и ВТО</t>
  </si>
  <si>
    <t>ВТО выполнена не качественно</t>
  </si>
  <si>
    <t>Внешний вид удовлетворительный, некоторые элементы не достаточно хорошо отутюжены, ласы</t>
  </si>
  <si>
    <t>Внешний вид хороший, утюжка хорошая</t>
  </si>
  <si>
    <t>Отличный внешний вид, превосходная утюжка</t>
  </si>
  <si>
    <t>Работа с тканью, материалом</t>
  </si>
  <si>
    <t>Плохое понимание свойств ткани, лицевая сторона ткани не учтена</t>
  </si>
  <si>
    <t>В основном свойства ткани учтены, но есть одна деталь с нарушением лицевой стороны</t>
  </si>
  <si>
    <t>Хорошее понимание свойств ткани, все детали соответствуют, лицевая и  изнаночная стороны не перепутаны</t>
  </si>
  <si>
    <t>Отличное  понимание свойств ткани, высокий уровень владения материалом</t>
  </si>
  <si>
    <t xml:space="preserve">Использование элементов аксессуара </t>
  </si>
  <si>
    <t xml:space="preserve">Использованы предметы из «тайной шкатулки» </t>
  </si>
  <si>
    <t>Не менее 3 наименований</t>
  </si>
  <si>
    <t xml:space="preserve">Да или нет </t>
  </si>
  <si>
    <t>В течение выполнения КЗ нет нарушений (стол и пол чистые, инструмент не разбросан по столу, швейное и утюжильное оборудование выключено в конце работы и т.д.)</t>
  </si>
  <si>
    <t>Общее впечатление от изделия с аксессуаром</t>
  </si>
  <si>
    <t>Аксессуар ухудшает внешний вид платья</t>
  </si>
  <si>
    <t>Аксессуар требует доработки использования отдельных материалов</t>
  </si>
  <si>
    <t>Аксессуар улучшает внешний вид платья</t>
  </si>
  <si>
    <t>Эталонное исполнение  аксессуара</t>
  </si>
  <si>
    <t xml:space="preserve"> Не обеспечивают стилевое единство с платьем, не отвечают модным тенденциям </t>
  </si>
  <si>
    <t xml:space="preserve">Частично отвечают модным тенденциям, но требуют доработки по цвету, масштабу, пропорциям   </t>
  </si>
  <si>
    <t xml:space="preserve">Обеспечивают стилевое единство с платьем, не требуют доработки по цвету, масштабу, пропорциям   </t>
  </si>
  <si>
    <t xml:space="preserve">Эталонное исполнение. Обеспечивают стилевое единство с платьем,  отвечают модным тенденциям </t>
  </si>
  <si>
    <t>Все элементы надежно закреплены</t>
  </si>
  <si>
    <t>Да или нет -0,25 за ошибку</t>
  </si>
  <si>
    <t>Нет затяжек, стянутости, надрезов, узелков, комочков, висящих (необрезанных) ниток</t>
  </si>
  <si>
    <t>Функциональность и эргономичность</t>
  </si>
  <si>
    <t>Аксессуар не нарушает функциональность и эргономичность. Например: нет риска зацепления и изделие может выполнять свою функцию</t>
  </si>
  <si>
    <t>Аккуратность выполнения аксессуара</t>
  </si>
  <si>
    <t>Аксессуар выполнено не аккуратно</t>
  </si>
  <si>
    <t>Аксессуар частично выполнено аккуратно, требуется доработка</t>
  </si>
  <si>
    <t>Аксессуар выполнен аккуратно с незначительными замечаниями</t>
  </si>
  <si>
    <t>Отличное качество аксессуара</t>
  </si>
  <si>
    <t>Уровень  технической сложности</t>
  </si>
  <si>
    <t>Концепция и исполнение не сложные, отведенное время использовано не эффективно</t>
  </si>
  <si>
    <t>Концепция и исполнение достаточно сложные, но в отведенное время можно было бы сделать сложнее</t>
  </si>
  <si>
    <t>Концепция и исполнение сложные, отведенное время использовано эффективно</t>
  </si>
  <si>
    <t>Концепция и исполнение очень сложные, отведенное время использовано с наибольшей эффективностью</t>
  </si>
  <si>
    <t>Креативное использование материалов для аксессуара, дизайн</t>
  </si>
  <si>
    <t>Креативность отсутствует</t>
  </si>
  <si>
    <t>Удовлетворительная креативность, дизайн мог бы быть лучше</t>
  </si>
  <si>
    <t>Материалы использованы креативно и дополняют аксессуар</t>
  </si>
  <si>
    <t>Материалы использованы максимально креативно и отлично дополняют аксессуар</t>
  </si>
  <si>
    <t>Принципы дизайна. Колористическое решение</t>
  </si>
  <si>
    <t>Единое колористическое решение отсутствует</t>
  </si>
  <si>
    <t>Удовлетворительное колористическое решение</t>
  </si>
  <si>
    <t>Хорошее использование принципов дизайна в колористике</t>
  </si>
  <si>
    <t>Отличное колористическое решение</t>
  </si>
  <si>
    <t>Масштаб и пропорции аксессуара/декоративного съемного элемента</t>
  </si>
  <si>
    <t>Дизайн аксессуара: количество элементов/ пропорции / размер / положение плохо выдержаны  (например, хотелось бы больше, меньше, крупнее, изящнее, сместить в сторону и т.д.)</t>
  </si>
  <si>
    <t>Дизайн аксессуара: количество элементов/ пропорции / размер / положение выдержаны не плохо. Но требуется детальная проработка</t>
  </si>
  <si>
    <t>Дизайн аксессуара: количество элементов/ пропорции / размер /  выдержаны  хорошо. Незначительные изменения помогут его улучшить</t>
  </si>
  <si>
    <t>Дизайн аксессуара: количество элементов/ пропорции / размер / - все выдержано отлично  (дополнительная проработка не требуется)</t>
  </si>
  <si>
    <t>Итого</t>
  </si>
  <si>
    <t xml:space="preserve">Выбранные материалы и дизайн аксессуара обеспечивают стилевое единство с платьем, соответствуют модным тенденциям </t>
  </si>
  <si>
    <t>да или нет</t>
  </si>
  <si>
    <t>Художественное оформление и отделка изделия  (вариатив)</t>
  </si>
  <si>
    <t>Раскрой и пошив швейных изделий (инвариант)</t>
  </si>
  <si>
    <t>Конструирование, моделирование и изготовление комплекта лекал (инвариант)</t>
  </si>
  <si>
    <t>Эскизы демонстрируют удобство и функциональность одежды</t>
  </si>
  <si>
    <t>Функциональность отсутствует; изделия нельзя снять, надеть, нет застежки и так далее</t>
  </si>
  <si>
    <t>Функциональность хорошо  учтена, изделие легко снять и надеть; одежда удобная в носке (профессиональная работа)</t>
  </si>
  <si>
    <t xml:space="preserve">Функциональность  учтена полностью; учтены все свойства ткани в силуэте и конструкции для создания удобной одежды (профессиональная работа) </t>
  </si>
  <si>
    <t>Детали в основной своей части не читаемы, не понятны. Выполнить по данному эскизу не возможно</t>
  </si>
  <si>
    <t>Осуществимость дизайна, подробная прорисовка деталей</t>
  </si>
  <si>
    <r>
      <t>Раскладка ткани отчасти рациональная. Детал</t>
    </r>
    <r>
      <rPr>
        <sz val="12"/>
        <rFont val="Times New Roman"/>
        <family val="1"/>
      </rPr>
      <t>и кроя</t>
    </r>
    <r>
      <rPr>
        <sz val="12"/>
        <color theme="1"/>
        <rFont val="Times New Roman"/>
        <family val="1"/>
      </rPr>
      <t xml:space="preserve"> расположены нормально, возможно и лучшее расположение, несколько выпадов, которых можно было бы избежать, или сложно вырезать ряд деталей</t>
    </r>
  </si>
  <si>
    <r>
      <t>Технический рисунок представляет вид спереди и вид сзади</t>
    </r>
    <r>
      <rPr>
        <sz val="12"/>
        <color rgb="FFFF0000"/>
        <rFont val="Times New Roman"/>
        <family val="1"/>
      </rPr>
      <t xml:space="preserve"> </t>
    </r>
  </si>
  <si>
    <t>Технология изготовления женского платья</t>
  </si>
  <si>
    <t>да или нет -0,25 за ошибку</t>
  </si>
  <si>
    <t>Качество обработки пройм косой бейкой</t>
  </si>
  <si>
    <t>ВТО</t>
  </si>
  <si>
    <t>да или нет -0,50 за ошибку</t>
  </si>
  <si>
    <t>Качество обработки складок</t>
  </si>
  <si>
    <t xml:space="preserve"> Складки лежит ровно, не затянута, не перекошена, сгибы/стороны одинаковые на всем протяжении и симметричны</t>
  </si>
  <si>
    <t xml:space="preserve">Качество приутюживания шва обтачивания горловины </t>
  </si>
  <si>
    <t xml:space="preserve">Обработка горловины. Качество шва  обтачивания горловины </t>
  </si>
  <si>
    <t>Соответствие изделия заданным параметрам</t>
  </si>
  <si>
    <t xml:space="preserve">Длина изделия </t>
  </si>
  <si>
    <t>Да или Нет</t>
  </si>
  <si>
    <t>Модель изделия выполнена в соответствии с техническим рисунком и заявленными характеристиками</t>
  </si>
  <si>
    <t>модель полностью не соответствует  техническому рисунку (технологический брак)</t>
  </si>
  <si>
    <t>модель частично соответствует представленному  техническому рисунку</t>
  </si>
  <si>
    <t>модель в целом соответствует техническому рисунку (одно не соответствие)</t>
  </si>
  <si>
    <t>модель максимально точно отображает  технический рисунок</t>
  </si>
  <si>
    <t>Жеребьевка 4: застежка-разрез обработанная подкройной обтачкой с навесной петлёй «Капля» / «Щелевидная»</t>
  </si>
  <si>
    <t xml:space="preserve">Застежка </t>
  </si>
  <si>
    <t>Длина плечевого шва</t>
  </si>
  <si>
    <t>Жеребьевка 3: длина плечевого шва «6 см» / «8 см», погрешность 2 мм</t>
  </si>
  <si>
    <t>Качество обработки застежки</t>
  </si>
  <si>
    <t>Качество приутюживания застежки</t>
  </si>
  <si>
    <t>Качество обработки  низа изделия</t>
  </si>
  <si>
    <t xml:space="preserve">Качество стачивания боковых швов </t>
  </si>
  <si>
    <t xml:space="preserve">Качество обметывания припусков боковых швов </t>
  </si>
  <si>
    <t>Качество разутюживания/заутюживание припусков боковых швов</t>
  </si>
  <si>
    <t>Аксессуар без дефектов</t>
  </si>
  <si>
    <t>Конструкция и технология изготовления элемента декора</t>
  </si>
  <si>
    <t>Аксессуара соответствует заданию</t>
  </si>
  <si>
    <t>съемный аксессуар для шеи</t>
  </si>
  <si>
    <t>Свойства выбранных материалов соответствуют заданию</t>
  </si>
  <si>
    <t>Свойства материала не учтены (растяжимость….)</t>
  </si>
  <si>
    <t>Частично учтены свойства материалов по их назначению и условиям эксплуатации</t>
  </si>
  <si>
    <t>Учтены свойства материалов по их назначению и условиям эксплуатации</t>
  </si>
  <si>
    <t>Эталонное исполнение. Конкурсант демонстрирует высокие знания в подборе материалов</t>
  </si>
  <si>
    <t>Целесообразность представленной лупы</t>
  </si>
  <si>
    <t xml:space="preserve">в соответствии со спецификацией </t>
  </si>
  <si>
    <t>Cтрочка ровная, две строчки</t>
  </si>
  <si>
    <t>Жеребьевка 2: длина изделия «80 см» / «90 см», погрешность 5 мм</t>
  </si>
  <si>
    <t>Соблюдена симметричность. На протяжении всей длины швы ровные, без стягивания, пропусков стежков. Боковые верхние части спинки и переда, швы обтачивания пройм совмещены. Погрешность 1 мм.</t>
  </si>
  <si>
    <t>Соблюдена симметричность. На протяжении всей длины шов ровный, плавный,  без стягивания, пропусков стежков. В местах стыковок швов сопряжение плавное, без углов.</t>
  </si>
  <si>
    <t>Закрепление обтачек</t>
  </si>
  <si>
    <t xml:space="preserve">по плечевому шву </t>
  </si>
  <si>
    <t xml:space="preserve">да или нет </t>
  </si>
  <si>
    <t>Качество пришивание пуговицы</t>
  </si>
  <si>
    <t>наличие ножки, не менее 3 стежков</t>
  </si>
  <si>
    <t>обработана подкройной обтачкой с навесной петлёй, симметричная, толщена снижена за счет высекания («Капля» / «Щелевидная»)</t>
  </si>
  <si>
    <t>Ширина подгибки одинаковая по всей длине. На протяжении всей длины отделочная строчка ровная, без стягивания, пропусков стежков, равноудалена от края на 1,0 см. Погрешность 1мм.</t>
  </si>
  <si>
    <t>На протяжении всей длины швы ровные, плавные, без пропусков и стягивания стежков, симметричность, строчка равноудалена/строчка не слетает</t>
  </si>
  <si>
    <t>Оформление складок</t>
  </si>
  <si>
    <t xml:space="preserve">в соответствии с ТУ </t>
  </si>
  <si>
    <t xml:space="preserve">Одноименные срезы имеют правильную конфигурацию и при соединении образуют соответствующую эскизу форму </t>
  </si>
  <si>
    <t>Плавный переход по произвольным швам, включая мягкие изгибы через соединяющиеся швы и совпадающие швы, где это требуется (горловина, пройма, низ изделия, оформления верха складок)</t>
  </si>
  <si>
    <t>2 точки "стоп"</t>
  </si>
  <si>
    <t>Строчка ровная, без воздушных петель</t>
  </si>
  <si>
    <t>Ширина обтачки и настрачивание припуска обтачивания</t>
  </si>
  <si>
    <t>Соблюдена симметричность, высекание, рассекание, плавная линия, не стянуто</t>
  </si>
  <si>
    <t>Качество соединения верхней части платья  с нижней  частью (кокетка переда и перед)</t>
  </si>
  <si>
    <t>Качество заутюживания припуска соединения верхней и нижней части платья (кокетка переда и перед)</t>
  </si>
  <si>
    <t xml:space="preserve">Конфекционирование материалов </t>
  </si>
  <si>
    <t>Графическое изображение деталей и изделий</t>
  </si>
  <si>
    <t>Художественное проектирование швейных изделий</t>
  </si>
  <si>
    <t>Конструирование, моделирование и изготовление лекал швейных изделий</t>
  </si>
  <si>
    <t>Технология раскроя и изготовление швейных изделий</t>
  </si>
  <si>
    <t>Д</t>
  </si>
  <si>
    <t>Рабочее место рационально организовано</t>
  </si>
  <si>
    <t>инструменты не разбросаны на столе, нет лишних инструментов, конкурсант демонстрирует рациональные приемы (карандаши, лекала лежат в одном месте, их легко использовать в работе)</t>
  </si>
  <si>
    <t>Стол и пол чистые, калька и бумага не разбросана на полу</t>
  </si>
  <si>
    <t>на рабочем месте инструменты не разбросаны</t>
  </si>
  <si>
    <t>ТБ при работе с инструментами соблюдена</t>
  </si>
  <si>
    <t xml:space="preserve"> </t>
  </si>
  <si>
    <t>ТБ соблюдена</t>
  </si>
  <si>
    <t>ОТ и ТБ соблюдена</t>
  </si>
  <si>
    <t>Во время работы конкурсант демонстрирует навыки бережливого производства 9 не разбрасывает инструменты и материал, на рабочем месте поддерживается порядок и т.д.)</t>
  </si>
  <si>
    <t>РЭ ….</t>
  </si>
  <si>
    <t>Да или нет- 0,15 за ошибку</t>
  </si>
  <si>
    <t>Охрана труда</t>
  </si>
  <si>
    <t>Бережливое производство</t>
  </si>
  <si>
    <t>Коммуникации и навыки межличностного общения</t>
  </si>
  <si>
    <t>Региональный этап Чемпионата по профессиональному мастерству «Профессионалы» в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</si>
</sst>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7" x14ac:knownFonts="1"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 tint="0.49998474074526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4"/>
      <color theme="0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2" fillId="4" borderId="6" xfId="0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2" fontId="16" fillId="2" borderId="0" xfId="0" applyNumberFormat="1" applyFont="1" applyFill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/>
    </xf>
    <xf numFmtId="2" fontId="19" fillId="0" borderId="1" xfId="0" applyNumberFormat="1" applyFont="1" applyBorder="1" applyAlignment="1">
      <alignment horizontal="center"/>
    </xf>
    <xf numFmtId="2" fontId="17" fillId="0" borderId="5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2" fontId="16" fillId="2" borderId="0" xfId="0" applyNumberFormat="1" applyFont="1" applyFill="1" applyAlignment="1">
      <alignment horizontal="center" vertical="center" wrapText="1"/>
    </xf>
    <xf numFmtId="2" fontId="14" fillId="0" borderId="8" xfId="0" applyNumberFormat="1" applyFont="1" applyBorder="1" applyAlignment="1">
      <alignment horizontal="center" vertical="center"/>
    </xf>
    <xf numFmtId="0" fontId="14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2" fontId="21" fillId="3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wrapText="1"/>
    </xf>
    <xf numFmtId="0" fontId="16" fillId="2" borderId="0" xfId="0" applyFont="1" applyFill="1" applyAlignment="1">
      <alignment vertical="center" wrapText="1"/>
    </xf>
    <xf numFmtId="0" fontId="14" fillId="0" borderId="4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21" fillId="3" borderId="0" xfId="0" applyFont="1" applyFill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14" fillId="0" borderId="0" xfId="0" quotePrefix="1" applyFont="1"/>
    <xf numFmtId="0" fontId="17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wrapText="1"/>
    </xf>
    <xf numFmtId="0" fontId="18" fillId="0" borderId="6" xfId="0" applyFont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9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center"/>
    </xf>
    <xf numFmtId="2" fontId="17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wrapText="1"/>
    </xf>
    <xf numFmtId="0" fontId="23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/>
    </xf>
    <xf numFmtId="0" fontId="18" fillId="0" borderId="5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17" fillId="0" borderId="0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7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wrapText="1"/>
    </xf>
    <xf numFmtId="0" fontId="25" fillId="0" borderId="1" xfId="0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2" fontId="25" fillId="0" borderId="5" xfId="0" applyNumberFormat="1" applyFont="1" applyBorder="1" applyAlignment="1">
      <alignment horizontal="center" vertical="center" wrapText="1"/>
    </xf>
    <xf numFmtId="2" fontId="25" fillId="0" borderId="1" xfId="0" applyNumberFormat="1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/>
    </xf>
    <xf numFmtId="2" fontId="25" fillId="0" borderId="1" xfId="0" applyNumberFormat="1" applyFont="1" applyFill="1" applyBorder="1" applyAlignment="1">
      <alignment horizontal="center" vertical="center"/>
    </xf>
    <xf numFmtId="2" fontId="26" fillId="0" borderId="0" xfId="0" applyNumberFormat="1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12"/>
  <sheetViews>
    <sheetView tabSelected="1" zoomScale="90" zoomScaleNormal="90" workbookViewId="0">
      <selection activeCell="D2" sqref="D2"/>
    </sheetView>
  </sheetViews>
  <sheetFormatPr defaultColWidth="11" defaultRowHeight="15.75" x14ac:dyDescent="0.25"/>
  <cols>
    <col min="1" max="1" width="4.5" style="4" bestFit="1" customWidth="1"/>
    <col min="2" max="2" width="23.125" style="9" customWidth="1"/>
    <col min="3" max="3" width="7.875" style="107" bestFit="1" customWidth="1"/>
    <col min="4" max="4" width="45.625" style="69" customWidth="1"/>
    <col min="5" max="5" width="10.375" style="8" customWidth="1"/>
    <col min="6" max="6" width="39.875" style="69" customWidth="1"/>
    <col min="7" max="7" width="16.25" style="89" customWidth="1"/>
    <col min="8" max="8" width="7.125" style="106" bestFit="1" customWidth="1"/>
    <col min="9" max="9" width="8.375" style="50" customWidth="1"/>
    <col min="10" max="10" width="8.125" style="9" customWidth="1"/>
    <col min="11" max="11" width="7.875" style="9" customWidth="1"/>
    <col min="12" max="12" width="21.125" style="9" customWidth="1"/>
    <col min="13" max="13" width="6.875" style="9" bestFit="1" customWidth="1"/>
    <col min="14" max="14" width="9.625" style="9" customWidth="1"/>
    <col min="15" max="15" width="8.375" style="9" bestFit="1" customWidth="1"/>
    <col min="16" max="17" width="11.125" style="9" bestFit="1" customWidth="1"/>
    <col min="18" max="16384" width="11" style="9"/>
  </cols>
  <sheetData>
    <row r="2" spans="1:18" ht="47.25" x14ac:dyDescent="0.25">
      <c r="B2" s="5" t="s">
        <v>11</v>
      </c>
      <c r="D2" s="69" t="s">
        <v>298</v>
      </c>
      <c r="E2" s="7"/>
    </row>
    <row r="3" spans="1:18" x14ac:dyDescent="0.25">
      <c r="B3" s="5" t="s">
        <v>13</v>
      </c>
      <c r="D3" s="99" t="s">
        <v>17</v>
      </c>
      <c r="E3" s="7"/>
    </row>
    <row r="5" spans="1:18" s="10" customFormat="1" ht="47.25" x14ac:dyDescent="0.25">
      <c r="A5" s="48" t="s">
        <v>1</v>
      </c>
      <c r="B5" s="48" t="s">
        <v>18</v>
      </c>
      <c r="C5" s="51" t="s">
        <v>2</v>
      </c>
      <c r="D5" s="51" t="s">
        <v>4</v>
      </c>
      <c r="E5" s="48" t="s">
        <v>7</v>
      </c>
      <c r="F5" s="51" t="s">
        <v>3</v>
      </c>
      <c r="G5" s="51" t="s">
        <v>12</v>
      </c>
      <c r="H5" s="51" t="s">
        <v>15</v>
      </c>
      <c r="I5" s="51" t="s">
        <v>8</v>
      </c>
    </row>
    <row r="6" spans="1:18" s="19" customFormat="1" ht="18.75" x14ac:dyDescent="0.25">
      <c r="A6" s="11" t="s">
        <v>0</v>
      </c>
      <c r="B6" s="12" t="s">
        <v>19</v>
      </c>
      <c r="C6" s="108"/>
      <c r="D6" s="70"/>
      <c r="E6" s="11"/>
      <c r="F6" s="70"/>
      <c r="G6" s="90"/>
      <c r="H6" s="113"/>
      <c r="I6" s="52">
        <f>SUM(I8:I50)</f>
        <v>11.5</v>
      </c>
      <c r="J6" s="14"/>
      <c r="N6" s="16" t="s">
        <v>0</v>
      </c>
      <c r="O6" s="17" t="s">
        <v>9</v>
      </c>
      <c r="P6" s="15" t="s">
        <v>10</v>
      </c>
      <c r="Q6" s="15" t="s">
        <v>283</v>
      </c>
      <c r="R6" s="18" t="s">
        <v>20</v>
      </c>
    </row>
    <row r="7" spans="1:18" s="14" customFormat="1" ht="18.75" x14ac:dyDescent="0.25">
      <c r="A7" s="20">
        <v>1</v>
      </c>
      <c r="B7" s="21" t="s">
        <v>21</v>
      </c>
      <c r="C7" s="71"/>
      <c r="D7" s="71"/>
      <c r="E7" s="22"/>
      <c r="F7" s="71"/>
      <c r="G7" s="91"/>
      <c r="H7" s="71"/>
      <c r="I7" s="53"/>
      <c r="K7" s="155"/>
      <c r="L7" s="155"/>
      <c r="M7" s="155">
        <v>5</v>
      </c>
      <c r="N7" s="16">
        <f>SUMIF($H$7:H50,"1",$I$7:I50)</f>
        <v>0.5</v>
      </c>
      <c r="O7" s="17">
        <f>SUMIF(H57:H84,"1",I57:I84)</f>
        <v>1</v>
      </c>
      <c r="P7" s="15">
        <f>SUMIF(H91:H155,"1",I91:I155)</f>
        <v>3</v>
      </c>
      <c r="Q7" s="15">
        <f>SUMIF(H163:H211,"1",I163:I211)</f>
        <v>0.5</v>
      </c>
      <c r="R7" s="23">
        <f t="shared" ref="R7:R8" si="0">SUM(N7:Q7)</f>
        <v>5</v>
      </c>
    </row>
    <row r="8" spans="1:18" s="14" customFormat="1" ht="18.75" x14ac:dyDescent="0.25">
      <c r="A8" s="20"/>
      <c r="B8" s="24"/>
      <c r="C8" s="56" t="s">
        <v>5</v>
      </c>
      <c r="D8" s="67" t="s">
        <v>22</v>
      </c>
      <c r="E8" s="20"/>
      <c r="F8" s="67"/>
      <c r="G8" s="92" t="s">
        <v>23</v>
      </c>
      <c r="H8" s="56">
        <v>1</v>
      </c>
      <c r="I8" s="54">
        <v>0.5</v>
      </c>
      <c r="K8" s="155"/>
      <c r="L8" s="155"/>
      <c r="M8" s="155">
        <v>5</v>
      </c>
      <c r="N8" s="16">
        <f>SUMIF(H8:H50,"2",I8:I50)</f>
        <v>0.5</v>
      </c>
      <c r="O8" s="17">
        <f>SUMIF(H57:H84,"2",I57:I84)</f>
        <v>1</v>
      </c>
      <c r="P8" s="15">
        <f>SUMIF(H91:H155,"2",I91:I155)</f>
        <v>3</v>
      </c>
      <c r="Q8" s="15">
        <f>SUMIF(H163:H211,"2",I163:I211)</f>
        <v>0.5</v>
      </c>
      <c r="R8" s="23">
        <f t="shared" si="0"/>
        <v>5</v>
      </c>
    </row>
    <row r="9" spans="1:18" s="14" customFormat="1" ht="78.75" x14ac:dyDescent="0.25">
      <c r="A9" s="20"/>
      <c r="B9" s="24"/>
      <c r="C9" s="56" t="s">
        <v>5</v>
      </c>
      <c r="D9" s="67" t="s">
        <v>284</v>
      </c>
      <c r="E9" s="67"/>
      <c r="F9" s="67" t="s">
        <v>285</v>
      </c>
      <c r="G9" s="92" t="s">
        <v>206</v>
      </c>
      <c r="H9" s="158">
        <v>2</v>
      </c>
      <c r="I9" s="159">
        <v>0.5</v>
      </c>
      <c r="K9" s="155"/>
      <c r="L9" s="155"/>
      <c r="M9" s="155">
        <v>5</v>
      </c>
      <c r="N9" s="16">
        <f>SUMIF(H7:H50,"3",I7:I50)</f>
        <v>0.5</v>
      </c>
      <c r="O9" s="17">
        <f>SUMIF(H57:H88,"3",I57:I88)</f>
        <v>1.5</v>
      </c>
      <c r="P9" s="15">
        <f>SUMIF(H91:H155,"3",I91:I155)</f>
        <v>2</v>
      </c>
      <c r="Q9" s="15">
        <f>SUMIF(H163:H211,"3",I163:I211)</f>
        <v>1</v>
      </c>
      <c r="R9" s="23">
        <f t="shared" ref="R9:R14" si="1">SUM(N9:Q9)</f>
        <v>5</v>
      </c>
    </row>
    <row r="10" spans="1:18" s="14" customFormat="1" ht="31.5" x14ac:dyDescent="0.25">
      <c r="A10" s="20"/>
      <c r="B10" s="24"/>
      <c r="C10" s="56" t="s">
        <v>5</v>
      </c>
      <c r="D10" s="67" t="s">
        <v>24</v>
      </c>
      <c r="E10" s="20"/>
      <c r="F10" s="72"/>
      <c r="G10" s="92" t="s">
        <v>294</v>
      </c>
      <c r="H10" s="56">
        <v>5</v>
      </c>
      <c r="I10" s="55">
        <v>0.3</v>
      </c>
      <c r="K10" s="155"/>
      <c r="L10" s="155"/>
      <c r="M10" s="155">
        <v>5</v>
      </c>
      <c r="N10" s="16">
        <f>SUMIF(H8:H50,"4",I8:I50)</f>
        <v>2</v>
      </c>
      <c r="O10" s="17">
        <f>SUMIF(H57:H84,"4",I57:I84)</f>
        <v>0</v>
      </c>
      <c r="P10" s="15">
        <f>SUMIF(H91:H155,"4",I91:I155)</f>
        <v>2</v>
      </c>
      <c r="Q10" s="15">
        <f>SUMIF(H163:H211,"4",I163:I211)</f>
        <v>1</v>
      </c>
      <c r="R10" s="23">
        <f t="shared" si="1"/>
        <v>5</v>
      </c>
    </row>
    <row r="11" spans="1:18" s="14" customFormat="1" ht="31.5" x14ac:dyDescent="0.25">
      <c r="A11" s="20"/>
      <c r="B11" s="24"/>
      <c r="C11" s="56" t="s">
        <v>5</v>
      </c>
      <c r="D11" s="67" t="s">
        <v>26</v>
      </c>
      <c r="E11" s="20"/>
      <c r="F11" s="72"/>
      <c r="G11" s="92" t="s">
        <v>23</v>
      </c>
      <c r="H11" s="56">
        <v>5</v>
      </c>
      <c r="I11" s="55">
        <v>0.25</v>
      </c>
      <c r="K11" s="155"/>
      <c r="L11" s="155"/>
      <c r="M11" s="155">
        <v>5</v>
      </c>
      <c r="N11" s="16">
        <f>SUMIF(H7:H50,"5",I7:I50)</f>
        <v>2</v>
      </c>
      <c r="O11" s="17">
        <f>SUMIF(H57:H84,"5",I57:I84)</f>
        <v>1.5</v>
      </c>
      <c r="P11" s="15">
        <f>SUMIF(H91:H155,"5",I91:I155)</f>
        <v>0</v>
      </c>
      <c r="Q11" s="15">
        <f>SUMIF(H163:H211,"5",I163:I211)</f>
        <v>1.5</v>
      </c>
      <c r="R11" s="23">
        <f t="shared" si="1"/>
        <v>5</v>
      </c>
    </row>
    <row r="12" spans="1:18" s="14" customFormat="1" ht="31.5" x14ac:dyDescent="0.25">
      <c r="A12" s="20"/>
      <c r="B12" s="24"/>
      <c r="C12" s="56" t="s">
        <v>5</v>
      </c>
      <c r="D12" s="67" t="s">
        <v>217</v>
      </c>
      <c r="E12" s="20"/>
      <c r="F12" s="72"/>
      <c r="G12" s="92" t="s">
        <v>23</v>
      </c>
      <c r="H12" s="56">
        <v>3</v>
      </c>
      <c r="I12" s="55">
        <v>0.35</v>
      </c>
      <c r="K12" s="155"/>
      <c r="L12" s="155"/>
      <c r="M12" s="155">
        <v>10</v>
      </c>
      <c r="N12" s="16">
        <f>SUMIF($H$8:H50,"6",$I$8:I50)</f>
        <v>3</v>
      </c>
      <c r="O12" s="17">
        <f>SUMIF($H$57:H84,"6",$I$57:I84)</f>
        <v>0</v>
      </c>
      <c r="P12" s="15">
        <f>SUMIF(H91:H155,"6",I91:I155)</f>
        <v>0</v>
      </c>
      <c r="Q12" s="15">
        <f>SUMIF(H163:H211,"6",I163:I211)</f>
        <v>7</v>
      </c>
      <c r="R12" s="23">
        <f t="shared" si="1"/>
        <v>10</v>
      </c>
    </row>
    <row r="13" spans="1:18" s="14" customFormat="1" ht="18.75" x14ac:dyDescent="0.25">
      <c r="A13" s="20">
        <v>2</v>
      </c>
      <c r="B13" s="21" t="s">
        <v>27</v>
      </c>
      <c r="C13" s="71"/>
      <c r="D13" s="71"/>
      <c r="E13" s="22"/>
      <c r="F13" s="71"/>
      <c r="G13" s="91"/>
      <c r="H13" s="91"/>
      <c r="I13" s="53"/>
      <c r="K13" s="155"/>
      <c r="L13" s="155"/>
      <c r="M13" s="155">
        <v>25</v>
      </c>
      <c r="N13" s="16">
        <f>SUMIF($H$8:H50,"7",$I$8:I50)</f>
        <v>3</v>
      </c>
      <c r="O13" s="17">
        <f>SUMIF($H$57:H84,"7",$I$57:I84)</f>
        <v>18</v>
      </c>
      <c r="P13" s="15">
        <f>SUMIF(H91:H155,"7",I91:I155)</f>
        <v>2</v>
      </c>
      <c r="Q13" s="15">
        <f>SUMIF(H163:H211,"7",I163:I211)</f>
        <v>2</v>
      </c>
      <c r="R13" s="23">
        <f t="shared" si="1"/>
        <v>25</v>
      </c>
    </row>
    <row r="14" spans="1:18" s="14" customFormat="1" ht="18.75" x14ac:dyDescent="0.25">
      <c r="A14" s="20"/>
      <c r="B14" s="24"/>
      <c r="C14" s="91" t="s">
        <v>5</v>
      </c>
      <c r="D14" s="87" t="s">
        <v>28</v>
      </c>
      <c r="E14" s="24"/>
      <c r="F14" s="71"/>
      <c r="G14" s="56" t="s">
        <v>23</v>
      </c>
      <c r="H14" s="56">
        <v>3</v>
      </c>
      <c r="I14" s="146">
        <v>0.15</v>
      </c>
      <c r="K14" s="155"/>
      <c r="L14" s="155"/>
      <c r="M14" s="155">
        <v>40</v>
      </c>
      <c r="N14" s="16">
        <f>SUMIF($H$8:H50,"8",$I$8:I50)</f>
        <v>0</v>
      </c>
      <c r="O14" s="17">
        <f>SUMIF($H$57:H84,"8",$I$57:I84)</f>
        <v>1</v>
      </c>
      <c r="P14" s="15">
        <f>SUMIF(H91:H155,"8",I91:I155)</f>
        <v>32</v>
      </c>
      <c r="Q14" s="15">
        <f>SUMIF(H163:H211,"8",I163:I211)</f>
        <v>7</v>
      </c>
      <c r="R14" s="23">
        <f t="shared" si="1"/>
        <v>40</v>
      </c>
    </row>
    <row r="15" spans="1:18" s="14" customFormat="1" ht="18.75" x14ac:dyDescent="0.25">
      <c r="A15" s="20"/>
      <c r="B15" s="24"/>
      <c r="C15" s="91" t="s">
        <v>5</v>
      </c>
      <c r="D15" s="87" t="s">
        <v>254</v>
      </c>
      <c r="E15" s="24"/>
      <c r="F15" s="71"/>
      <c r="G15" s="56" t="s">
        <v>23</v>
      </c>
      <c r="H15" s="56">
        <v>5</v>
      </c>
      <c r="I15" s="56">
        <v>0.15</v>
      </c>
      <c r="M15" s="14">
        <f>SUM(M7:M14)</f>
        <v>100</v>
      </c>
      <c r="N15" s="27">
        <f>SUM(N7:N14)</f>
        <v>11.5</v>
      </c>
      <c r="O15" s="27">
        <f t="shared" ref="O15:Q15" si="2">SUM(O7:O14)</f>
        <v>24</v>
      </c>
      <c r="P15" s="27">
        <f t="shared" si="2"/>
        <v>44</v>
      </c>
      <c r="Q15" s="27">
        <f t="shared" si="2"/>
        <v>20.5</v>
      </c>
      <c r="R15" s="165">
        <f>SUM(R7:R14)</f>
        <v>100</v>
      </c>
    </row>
    <row r="16" spans="1:18" s="14" customFormat="1" ht="31.5" x14ac:dyDescent="0.25">
      <c r="A16" s="20"/>
      <c r="B16" s="24"/>
      <c r="C16" s="56" t="s">
        <v>5</v>
      </c>
      <c r="D16" s="67" t="s">
        <v>29</v>
      </c>
      <c r="E16" s="20"/>
      <c r="F16" s="67"/>
      <c r="G16" s="92" t="s">
        <v>25</v>
      </c>
      <c r="H16" s="56">
        <v>5</v>
      </c>
      <c r="I16" s="54">
        <v>0.5</v>
      </c>
    </row>
    <row r="17" spans="1:9" s="14" customFormat="1" ht="47.25" x14ac:dyDescent="0.25">
      <c r="A17" s="20"/>
      <c r="B17" s="24"/>
      <c r="C17" s="56" t="s">
        <v>5</v>
      </c>
      <c r="D17" s="67" t="s">
        <v>30</v>
      </c>
      <c r="E17" s="20"/>
      <c r="F17" s="67"/>
      <c r="G17" s="92" t="s">
        <v>23</v>
      </c>
      <c r="H17" s="56">
        <v>5</v>
      </c>
      <c r="I17" s="55">
        <v>0.15</v>
      </c>
    </row>
    <row r="18" spans="1:9" s="14" customFormat="1" ht="47.25" x14ac:dyDescent="0.25">
      <c r="A18" s="20"/>
      <c r="B18" s="24"/>
      <c r="C18" s="56" t="s">
        <v>5</v>
      </c>
      <c r="D18" s="67" t="s">
        <v>31</v>
      </c>
      <c r="E18" s="20"/>
      <c r="F18" s="67"/>
      <c r="G18" s="92" t="s">
        <v>23</v>
      </c>
      <c r="H18" s="92">
        <v>5</v>
      </c>
      <c r="I18" s="55">
        <v>0.15</v>
      </c>
    </row>
    <row r="19" spans="1:9" s="14" customFormat="1" x14ac:dyDescent="0.25">
      <c r="A19" s="20"/>
      <c r="B19" s="24"/>
      <c r="C19" s="56" t="s">
        <v>6</v>
      </c>
      <c r="D19" s="67" t="s">
        <v>32</v>
      </c>
      <c r="E19" s="20"/>
      <c r="F19" s="67"/>
      <c r="G19" s="92"/>
      <c r="H19" s="92">
        <v>5</v>
      </c>
      <c r="I19" s="54">
        <v>0.5</v>
      </c>
    </row>
    <row r="20" spans="1:9" s="14" customFormat="1" x14ac:dyDescent="0.25">
      <c r="A20" s="20"/>
      <c r="B20" s="24"/>
      <c r="C20" s="56"/>
      <c r="D20" s="67"/>
      <c r="E20" s="20">
        <v>0</v>
      </c>
      <c r="F20" s="67" t="s">
        <v>33</v>
      </c>
      <c r="G20" s="92"/>
      <c r="H20" s="92"/>
      <c r="I20" s="54"/>
    </row>
    <row r="21" spans="1:9" s="14" customFormat="1" ht="31.5" x14ac:dyDescent="0.25">
      <c r="A21" s="20"/>
      <c r="B21" s="24"/>
      <c r="C21" s="56"/>
      <c r="D21" s="67"/>
      <c r="E21" s="20">
        <v>1</v>
      </c>
      <c r="F21" s="67" t="s">
        <v>34</v>
      </c>
      <c r="G21" s="92"/>
      <c r="H21" s="92"/>
      <c r="I21" s="54"/>
    </row>
    <row r="22" spans="1:9" s="14" customFormat="1" ht="31.5" x14ac:dyDescent="0.25">
      <c r="A22" s="20"/>
      <c r="B22" s="24"/>
      <c r="C22" s="56"/>
      <c r="D22" s="67"/>
      <c r="E22" s="20">
        <v>2</v>
      </c>
      <c r="F22" s="67" t="s">
        <v>35</v>
      </c>
      <c r="G22" s="92"/>
      <c r="H22" s="92"/>
      <c r="I22" s="54"/>
    </row>
    <row r="23" spans="1:9" s="14" customFormat="1" ht="31.5" x14ac:dyDescent="0.25">
      <c r="A23" s="20"/>
      <c r="B23" s="24"/>
      <c r="C23" s="56"/>
      <c r="D23" s="67"/>
      <c r="E23" s="20">
        <v>3</v>
      </c>
      <c r="F23" s="67" t="s">
        <v>36</v>
      </c>
      <c r="G23" s="92"/>
      <c r="H23" s="92"/>
      <c r="I23" s="54"/>
    </row>
    <row r="24" spans="1:9" s="14" customFormat="1" ht="31.5" x14ac:dyDescent="0.25">
      <c r="A24" s="20"/>
      <c r="B24" s="24"/>
      <c r="C24" s="56" t="s">
        <v>6</v>
      </c>
      <c r="D24" s="67" t="s">
        <v>210</v>
      </c>
      <c r="E24" s="25" t="s">
        <v>55</v>
      </c>
      <c r="F24" s="67" t="s">
        <v>55</v>
      </c>
      <c r="G24" s="92"/>
      <c r="H24" s="92">
        <v>7</v>
      </c>
      <c r="I24" s="54">
        <v>1.5</v>
      </c>
    </row>
    <row r="25" spans="1:9" s="14" customFormat="1" ht="47.25" x14ac:dyDescent="0.25">
      <c r="A25" s="20"/>
      <c r="B25" s="24"/>
      <c r="C25" s="56"/>
      <c r="D25" s="67" t="s">
        <v>55</v>
      </c>
      <c r="E25" s="26">
        <v>0</v>
      </c>
      <c r="F25" s="67" t="s">
        <v>211</v>
      </c>
      <c r="G25" s="92"/>
      <c r="H25" s="92"/>
      <c r="I25" s="54"/>
    </row>
    <row r="26" spans="1:9" s="14" customFormat="1" ht="31.5" x14ac:dyDescent="0.25">
      <c r="A26" s="20"/>
      <c r="B26" s="24"/>
      <c r="C26" s="56"/>
      <c r="D26" s="67" t="s">
        <v>55</v>
      </c>
      <c r="E26" s="26">
        <v>1</v>
      </c>
      <c r="F26" s="67" t="s">
        <v>37</v>
      </c>
      <c r="G26" s="92"/>
      <c r="H26" s="92"/>
      <c r="I26" s="54"/>
    </row>
    <row r="27" spans="1:9" s="14" customFormat="1" ht="47.25" x14ac:dyDescent="0.25">
      <c r="A27" s="20"/>
      <c r="B27" s="24"/>
      <c r="C27" s="56"/>
      <c r="D27" s="67" t="s">
        <v>55</v>
      </c>
      <c r="E27" s="26">
        <v>2</v>
      </c>
      <c r="F27" s="67" t="s">
        <v>212</v>
      </c>
      <c r="G27" s="92"/>
      <c r="H27" s="92"/>
      <c r="I27" s="54"/>
    </row>
    <row r="28" spans="1:9" s="14" customFormat="1" ht="63" x14ac:dyDescent="0.25">
      <c r="A28" s="20"/>
      <c r="B28" s="24"/>
      <c r="C28" s="56"/>
      <c r="D28" s="67" t="s">
        <v>55</v>
      </c>
      <c r="E28" s="26">
        <v>3</v>
      </c>
      <c r="F28" s="67" t="s">
        <v>213</v>
      </c>
      <c r="G28" s="92"/>
      <c r="H28" s="92"/>
      <c r="I28" s="54"/>
    </row>
    <row r="29" spans="1:9" s="14" customFormat="1" ht="31.5" x14ac:dyDescent="0.25">
      <c r="A29" s="20"/>
      <c r="B29" s="24"/>
      <c r="C29" s="56" t="s">
        <v>6</v>
      </c>
      <c r="D29" s="67" t="s">
        <v>38</v>
      </c>
      <c r="E29" s="20"/>
      <c r="F29" s="67"/>
      <c r="G29" s="92"/>
      <c r="H29" s="92">
        <v>7</v>
      </c>
      <c r="I29" s="55">
        <v>1.5</v>
      </c>
    </row>
    <row r="30" spans="1:9" s="14" customFormat="1" ht="31.5" x14ac:dyDescent="0.25">
      <c r="A30" s="20"/>
      <c r="B30" s="24"/>
      <c r="C30" s="56"/>
      <c r="D30" s="67"/>
      <c r="E30" s="20">
        <v>0</v>
      </c>
      <c r="F30" s="67" t="s">
        <v>39</v>
      </c>
      <c r="G30" s="92"/>
      <c r="H30" s="92"/>
      <c r="I30" s="54"/>
    </row>
    <row r="31" spans="1:9" s="14" customFormat="1" ht="47.25" x14ac:dyDescent="0.25">
      <c r="A31" s="20"/>
      <c r="B31" s="24"/>
      <c r="C31" s="56"/>
      <c r="D31" s="67"/>
      <c r="E31" s="20">
        <v>1</v>
      </c>
      <c r="F31" s="67" t="s">
        <v>40</v>
      </c>
      <c r="G31" s="92"/>
      <c r="H31" s="92"/>
      <c r="I31" s="54"/>
    </row>
    <row r="32" spans="1:9" s="14" customFormat="1" ht="31.5" x14ac:dyDescent="0.25">
      <c r="A32" s="20"/>
      <c r="B32" s="24"/>
      <c r="C32" s="56"/>
      <c r="D32" s="67"/>
      <c r="E32" s="20">
        <v>2</v>
      </c>
      <c r="F32" s="67" t="s">
        <v>41</v>
      </c>
      <c r="G32" s="92"/>
      <c r="H32" s="92"/>
      <c r="I32" s="54"/>
    </row>
    <row r="33" spans="1:9" s="14" customFormat="1" ht="31.5" x14ac:dyDescent="0.25">
      <c r="A33" s="20"/>
      <c r="B33" s="24"/>
      <c r="C33" s="56"/>
      <c r="D33" s="67"/>
      <c r="E33" s="20">
        <v>3</v>
      </c>
      <c r="F33" s="67" t="s">
        <v>42</v>
      </c>
      <c r="G33" s="92"/>
      <c r="H33" s="92"/>
      <c r="I33" s="54"/>
    </row>
    <row r="34" spans="1:9" s="14" customFormat="1" x14ac:dyDescent="0.25">
      <c r="A34" s="20">
        <v>3</v>
      </c>
      <c r="B34" s="21" t="s">
        <v>43</v>
      </c>
      <c r="C34" s="71"/>
      <c r="D34" s="71"/>
      <c r="E34" s="22"/>
      <c r="F34" s="71"/>
      <c r="G34" s="91"/>
      <c r="H34" s="91"/>
      <c r="I34" s="53"/>
    </row>
    <row r="35" spans="1:9" s="14" customFormat="1" ht="31.5" x14ac:dyDescent="0.25">
      <c r="A35" s="20"/>
      <c r="B35" s="24"/>
      <c r="C35" s="109" t="s">
        <v>6</v>
      </c>
      <c r="D35" s="73" t="s">
        <v>44</v>
      </c>
      <c r="E35" s="28"/>
      <c r="F35" s="73"/>
      <c r="G35" s="93"/>
      <c r="H35" s="56">
        <v>4</v>
      </c>
      <c r="I35" s="57">
        <v>2</v>
      </c>
    </row>
    <row r="36" spans="1:9" s="14" customFormat="1" ht="47.25" x14ac:dyDescent="0.25">
      <c r="A36" s="20"/>
      <c r="B36" s="24"/>
      <c r="C36" s="56"/>
      <c r="D36" s="67"/>
      <c r="E36" s="20">
        <v>0</v>
      </c>
      <c r="F36" s="67" t="s">
        <v>45</v>
      </c>
      <c r="G36" s="92"/>
      <c r="H36" s="56"/>
      <c r="I36" s="56"/>
    </row>
    <row r="37" spans="1:9" s="14" customFormat="1" x14ac:dyDescent="0.25">
      <c r="A37" s="20"/>
      <c r="B37" s="24"/>
      <c r="C37" s="56"/>
      <c r="D37" s="67"/>
      <c r="E37" s="20">
        <v>1</v>
      </c>
      <c r="F37" s="67" t="s">
        <v>46</v>
      </c>
      <c r="G37" s="92"/>
      <c r="H37" s="56"/>
      <c r="I37" s="56"/>
    </row>
    <row r="38" spans="1:9" s="14" customFormat="1" ht="47.25" x14ac:dyDescent="0.25">
      <c r="A38" s="20"/>
      <c r="B38" s="24"/>
      <c r="C38" s="56"/>
      <c r="D38" s="67"/>
      <c r="E38" s="20">
        <v>2</v>
      </c>
      <c r="F38" s="67" t="s">
        <v>47</v>
      </c>
      <c r="G38" s="92"/>
      <c r="H38" s="56"/>
      <c r="I38" s="56"/>
    </row>
    <row r="39" spans="1:9" s="14" customFormat="1" ht="63" x14ac:dyDescent="0.25">
      <c r="A39" s="20"/>
      <c r="B39" s="24"/>
      <c r="C39" s="56"/>
      <c r="D39" s="67"/>
      <c r="E39" s="20">
        <v>3</v>
      </c>
      <c r="F39" s="67" t="s">
        <v>48</v>
      </c>
      <c r="G39" s="92"/>
      <c r="H39" s="56"/>
      <c r="I39" s="56"/>
    </row>
    <row r="40" spans="1:9" s="14" customFormat="1" ht="31.5" x14ac:dyDescent="0.25">
      <c r="A40" s="20"/>
      <c r="B40" s="24"/>
      <c r="C40" s="109" t="s">
        <v>6</v>
      </c>
      <c r="D40" s="73" t="s">
        <v>49</v>
      </c>
      <c r="E40" s="28"/>
      <c r="F40" s="73"/>
      <c r="G40" s="93"/>
      <c r="H40" s="56">
        <v>6</v>
      </c>
      <c r="I40" s="57">
        <v>1</v>
      </c>
    </row>
    <row r="41" spans="1:9" s="14" customFormat="1" x14ac:dyDescent="0.25">
      <c r="A41" s="20"/>
      <c r="B41" s="24"/>
      <c r="C41" s="56"/>
      <c r="D41" s="67"/>
      <c r="E41" s="20">
        <v>0</v>
      </c>
      <c r="F41" s="67" t="s">
        <v>50</v>
      </c>
      <c r="G41" s="92"/>
      <c r="H41" s="56"/>
      <c r="I41" s="56"/>
    </row>
    <row r="42" spans="1:9" s="14" customFormat="1" x14ac:dyDescent="0.25">
      <c r="A42" s="20"/>
      <c r="B42" s="24"/>
      <c r="C42" s="56"/>
      <c r="D42" s="67"/>
      <c r="E42" s="20">
        <v>1</v>
      </c>
      <c r="F42" s="67" t="s">
        <v>51</v>
      </c>
      <c r="G42" s="92"/>
      <c r="H42" s="56"/>
      <c r="I42" s="56"/>
    </row>
    <row r="43" spans="1:9" s="14" customFormat="1" x14ac:dyDescent="0.25">
      <c r="A43" s="20"/>
      <c r="B43" s="24"/>
      <c r="C43" s="56"/>
      <c r="D43" s="67"/>
      <c r="E43" s="20">
        <v>2</v>
      </c>
      <c r="F43" s="67" t="s">
        <v>52</v>
      </c>
      <c r="G43" s="92"/>
      <c r="H43" s="56"/>
      <c r="I43" s="56"/>
    </row>
    <row r="44" spans="1:9" s="14" customFormat="1" x14ac:dyDescent="0.25">
      <c r="A44" s="20"/>
      <c r="B44" s="24"/>
      <c r="C44" s="56"/>
      <c r="D44" s="67"/>
      <c r="E44" s="20">
        <v>3</v>
      </c>
      <c r="F44" s="67" t="s">
        <v>53</v>
      </c>
      <c r="G44" s="92"/>
      <c r="H44" s="56"/>
      <c r="I44" s="56"/>
    </row>
    <row r="45" spans="1:9" s="14" customFormat="1" ht="47.25" x14ac:dyDescent="0.25">
      <c r="A45" s="20"/>
      <c r="B45" s="24"/>
      <c r="C45" s="62" t="s">
        <v>6</v>
      </c>
      <c r="D45" s="74" t="s">
        <v>54</v>
      </c>
      <c r="E45" s="30" t="s">
        <v>55</v>
      </c>
      <c r="F45" s="74"/>
      <c r="G45" s="94"/>
      <c r="H45" s="56">
        <v>6</v>
      </c>
      <c r="I45" s="58">
        <v>1</v>
      </c>
    </row>
    <row r="46" spans="1:9" s="14" customFormat="1" x14ac:dyDescent="0.25">
      <c r="A46" s="20"/>
      <c r="B46" s="24"/>
      <c r="C46" s="62" t="s">
        <v>55</v>
      </c>
      <c r="D46" s="74" t="s">
        <v>55</v>
      </c>
      <c r="E46" s="30">
        <v>0</v>
      </c>
      <c r="F46" s="74" t="s">
        <v>56</v>
      </c>
      <c r="G46" s="94"/>
      <c r="H46" s="56"/>
      <c r="I46" s="58"/>
    </row>
    <row r="47" spans="1:9" s="14" customFormat="1" x14ac:dyDescent="0.25">
      <c r="A47" s="20"/>
      <c r="B47" s="24"/>
      <c r="C47" s="62" t="s">
        <v>55</v>
      </c>
      <c r="D47" s="74" t="s">
        <v>55</v>
      </c>
      <c r="E47" s="30">
        <v>1</v>
      </c>
      <c r="F47" s="74" t="s">
        <v>57</v>
      </c>
      <c r="G47" s="94"/>
      <c r="H47" s="56"/>
      <c r="I47" s="58"/>
    </row>
    <row r="48" spans="1:9" s="14" customFormat="1" ht="31.5" x14ac:dyDescent="0.25">
      <c r="A48" s="20"/>
      <c r="B48" s="24"/>
      <c r="C48" s="62" t="s">
        <v>55</v>
      </c>
      <c r="D48" s="74" t="s">
        <v>55</v>
      </c>
      <c r="E48" s="30">
        <v>2</v>
      </c>
      <c r="F48" s="74" t="s">
        <v>58</v>
      </c>
      <c r="G48" s="94"/>
      <c r="H48" s="56"/>
      <c r="I48" s="58"/>
    </row>
    <row r="49" spans="1:9" s="14" customFormat="1" ht="31.5" x14ac:dyDescent="0.25">
      <c r="A49" s="20"/>
      <c r="B49" s="24"/>
      <c r="C49" s="62" t="s">
        <v>55</v>
      </c>
      <c r="D49" s="74" t="s">
        <v>55</v>
      </c>
      <c r="E49" s="30">
        <v>3</v>
      </c>
      <c r="F49" s="74" t="s">
        <v>59</v>
      </c>
      <c r="G49" s="94"/>
      <c r="H49" s="56"/>
      <c r="I49" s="58"/>
    </row>
    <row r="50" spans="1:9" s="14" customFormat="1" ht="31.5" x14ac:dyDescent="0.25">
      <c r="A50" s="20"/>
      <c r="B50" s="24"/>
      <c r="C50" s="62" t="s">
        <v>6</v>
      </c>
      <c r="D50" s="100" t="s">
        <v>215</v>
      </c>
      <c r="E50" s="31"/>
      <c r="F50" s="75"/>
      <c r="G50" s="95"/>
      <c r="H50" s="56">
        <v>6</v>
      </c>
      <c r="I50" s="58">
        <v>1</v>
      </c>
    </row>
    <row r="51" spans="1:9" s="14" customFormat="1" ht="47.25" x14ac:dyDescent="0.25">
      <c r="A51" s="20"/>
      <c r="B51" s="24"/>
      <c r="C51" s="62"/>
      <c r="D51" s="101"/>
      <c r="E51" s="20">
        <v>0</v>
      </c>
      <c r="F51" s="74" t="s">
        <v>214</v>
      </c>
      <c r="G51" s="95"/>
      <c r="H51" s="95"/>
      <c r="I51" s="59"/>
    </row>
    <row r="52" spans="1:9" s="14" customFormat="1" ht="31.5" x14ac:dyDescent="0.25">
      <c r="A52" s="20"/>
      <c r="B52" s="24"/>
      <c r="C52" s="62"/>
      <c r="D52" s="101"/>
      <c r="E52" s="20">
        <v>1</v>
      </c>
      <c r="F52" s="74" t="s">
        <v>60</v>
      </c>
      <c r="G52" s="95"/>
      <c r="H52" s="95"/>
      <c r="I52" s="59"/>
    </row>
    <row r="53" spans="1:9" s="14" customFormat="1" x14ac:dyDescent="0.25">
      <c r="A53" s="20"/>
      <c r="B53" s="24"/>
      <c r="C53" s="62"/>
      <c r="D53" s="101"/>
      <c r="E53" s="20">
        <v>2</v>
      </c>
      <c r="F53" s="76" t="s">
        <v>61</v>
      </c>
      <c r="G53" s="95"/>
      <c r="H53" s="95"/>
      <c r="I53" s="59"/>
    </row>
    <row r="54" spans="1:9" s="14" customFormat="1" ht="31.5" x14ac:dyDescent="0.25">
      <c r="A54" s="20"/>
      <c r="B54" s="24"/>
      <c r="C54" s="62"/>
      <c r="D54" s="101"/>
      <c r="E54" s="20">
        <v>3</v>
      </c>
      <c r="F54" s="74" t="s">
        <v>62</v>
      </c>
      <c r="G54" s="95"/>
      <c r="H54" s="95"/>
      <c r="I54" s="59"/>
    </row>
    <row r="55" spans="1:9" s="19" customFormat="1" ht="18.75" x14ac:dyDescent="0.25">
      <c r="A55" s="11" t="s">
        <v>9</v>
      </c>
      <c r="B55" s="12" t="s">
        <v>209</v>
      </c>
      <c r="C55" s="108"/>
      <c r="D55" s="70"/>
      <c r="E55" s="11"/>
      <c r="F55" s="70"/>
      <c r="G55" s="90"/>
      <c r="H55" s="108"/>
      <c r="I55" s="52">
        <f>SUM(I57:I88)</f>
        <v>24</v>
      </c>
    </row>
    <row r="56" spans="1:9" s="14" customFormat="1" x14ac:dyDescent="0.25">
      <c r="A56" s="20">
        <v>1</v>
      </c>
      <c r="B56" s="21" t="s">
        <v>63</v>
      </c>
      <c r="C56" s="71"/>
      <c r="D56" s="71"/>
      <c r="E56" s="22"/>
      <c r="F56" s="71"/>
      <c r="G56" s="91"/>
      <c r="H56" s="91"/>
      <c r="I56" s="53"/>
    </row>
    <row r="57" spans="1:9" s="14" customFormat="1" ht="31.5" x14ac:dyDescent="0.25">
      <c r="A57" s="20"/>
      <c r="B57" s="24"/>
      <c r="C57" s="56" t="s">
        <v>5</v>
      </c>
      <c r="D57" s="67" t="s">
        <v>64</v>
      </c>
      <c r="E57" s="20"/>
      <c r="F57" s="67" t="s">
        <v>255</v>
      </c>
      <c r="G57" s="92" t="s">
        <v>65</v>
      </c>
      <c r="H57" s="56">
        <v>7</v>
      </c>
      <c r="I57" s="54">
        <v>2</v>
      </c>
    </row>
    <row r="58" spans="1:9" s="14" customFormat="1" x14ac:dyDescent="0.25">
      <c r="A58" s="20"/>
      <c r="B58" s="24"/>
      <c r="C58" s="56" t="s">
        <v>5</v>
      </c>
      <c r="D58" s="85" t="s">
        <v>66</v>
      </c>
      <c r="E58" s="32"/>
      <c r="F58" s="77" t="s">
        <v>293</v>
      </c>
      <c r="G58" s="92" t="s">
        <v>23</v>
      </c>
      <c r="H58" s="96">
        <v>3</v>
      </c>
      <c r="I58" s="60">
        <v>0.2</v>
      </c>
    </row>
    <row r="59" spans="1:9" s="14" customFormat="1" ht="31.5" x14ac:dyDescent="0.25">
      <c r="A59" s="20"/>
      <c r="B59" s="24"/>
      <c r="C59" s="109" t="s">
        <v>5</v>
      </c>
      <c r="D59" s="73" t="s">
        <v>67</v>
      </c>
      <c r="E59" s="28"/>
      <c r="F59" s="78" t="s">
        <v>68</v>
      </c>
      <c r="G59" s="93" t="s">
        <v>69</v>
      </c>
      <c r="H59" s="56">
        <v>8</v>
      </c>
      <c r="I59" s="57">
        <v>0.25</v>
      </c>
    </row>
    <row r="60" spans="1:9" s="14" customFormat="1" ht="31.5" x14ac:dyDescent="0.25">
      <c r="A60" s="20"/>
      <c r="B60" s="24"/>
      <c r="C60" s="56" t="s">
        <v>5</v>
      </c>
      <c r="D60" s="67" t="s">
        <v>70</v>
      </c>
      <c r="E60" s="20"/>
      <c r="F60" s="67"/>
      <c r="G60" s="93" t="s">
        <v>25</v>
      </c>
      <c r="H60" s="56">
        <v>8</v>
      </c>
      <c r="I60" s="61">
        <v>0.75</v>
      </c>
    </row>
    <row r="61" spans="1:9" s="14" customFormat="1" ht="31.5" x14ac:dyDescent="0.25">
      <c r="A61" s="20"/>
      <c r="B61" s="24"/>
      <c r="C61" s="56" t="s">
        <v>5</v>
      </c>
      <c r="D61" s="67" t="s">
        <v>71</v>
      </c>
      <c r="E61" s="20"/>
      <c r="F61" s="67" t="s">
        <v>72</v>
      </c>
      <c r="G61" s="92" t="s">
        <v>25</v>
      </c>
      <c r="H61" s="56">
        <v>7</v>
      </c>
      <c r="I61" s="61">
        <v>0.5</v>
      </c>
    </row>
    <row r="62" spans="1:9" s="14" customFormat="1" ht="31.5" x14ac:dyDescent="0.25">
      <c r="A62" s="20"/>
      <c r="B62" s="24"/>
      <c r="C62" s="56" t="s">
        <v>5</v>
      </c>
      <c r="D62" s="67" t="s">
        <v>73</v>
      </c>
      <c r="E62" s="20"/>
      <c r="F62" s="67"/>
      <c r="G62" s="92" t="s">
        <v>294</v>
      </c>
      <c r="H62" s="56">
        <v>3</v>
      </c>
      <c r="I62" s="61">
        <v>0.3</v>
      </c>
    </row>
    <row r="63" spans="1:9" s="14" customFormat="1" ht="31.5" x14ac:dyDescent="0.25">
      <c r="A63" s="20"/>
      <c r="B63" s="24"/>
      <c r="C63" s="56" t="s">
        <v>5</v>
      </c>
      <c r="D63" s="67" t="s">
        <v>74</v>
      </c>
      <c r="E63" s="20"/>
      <c r="F63" s="67"/>
      <c r="G63" s="92" t="s">
        <v>25</v>
      </c>
      <c r="H63" s="56">
        <v>7</v>
      </c>
      <c r="I63" s="57">
        <v>1</v>
      </c>
    </row>
    <row r="64" spans="1:9" s="14" customFormat="1" ht="47.25" x14ac:dyDescent="0.25">
      <c r="A64" s="20"/>
      <c r="B64" s="24"/>
      <c r="C64" s="56" t="s">
        <v>5</v>
      </c>
      <c r="D64" s="67" t="s">
        <v>75</v>
      </c>
      <c r="E64" s="20"/>
      <c r="F64" s="67" t="s">
        <v>76</v>
      </c>
      <c r="G64" s="92" t="s">
        <v>25</v>
      </c>
      <c r="H64" s="56">
        <v>7</v>
      </c>
      <c r="I64" s="54">
        <v>1</v>
      </c>
    </row>
    <row r="65" spans="1:9" s="14" customFormat="1" ht="31.5" x14ac:dyDescent="0.25">
      <c r="A65" s="20"/>
      <c r="B65" s="24"/>
      <c r="C65" s="56" t="s">
        <v>5</v>
      </c>
      <c r="D65" s="67" t="s">
        <v>77</v>
      </c>
      <c r="E65" s="20"/>
      <c r="F65" s="67"/>
      <c r="G65" s="92" t="s">
        <v>25</v>
      </c>
      <c r="H65" s="56">
        <v>3</v>
      </c>
      <c r="I65" s="54">
        <v>0.5</v>
      </c>
    </row>
    <row r="66" spans="1:9" s="14" customFormat="1" ht="31.5" x14ac:dyDescent="0.25">
      <c r="A66" s="20"/>
      <c r="B66" s="24"/>
      <c r="C66" s="56" t="s">
        <v>5</v>
      </c>
      <c r="D66" s="67" t="s">
        <v>78</v>
      </c>
      <c r="E66" s="20"/>
      <c r="F66" s="67"/>
      <c r="G66" s="92" t="s">
        <v>25</v>
      </c>
      <c r="H66" s="56">
        <v>1</v>
      </c>
      <c r="I66" s="54">
        <v>0.5</v>
      </c>
    </row>
    <row r="67" spans="1:9" s="14" customFormat="1" x14ac:dyDescent="0.25">
      <c r="A67" s="20">
        <v>2</v>
      </c>
      <c r="B67" s="21" t="s">
        <v>79</v>
      </c>
      <c r="C67" s="71"/>
      <c r="D67" s="71"/>
      <c r="E67" s="22"/>
      <c r="F67" s="71"/>
      <c r="G67" s="91"/>
      <c r="H67" s="91"/>
      <c r="I67" s="53"/>
    </row>
    <row r="68" spans="1:9" s="14" customFormat="1" ht="31.5" x14ac:dyDescent="0.25">
      <c r="A68" s="20"/>
      <c r="B68" s="24"/>
      <c r="C68" s="56" t="s">
        <v>5</v>
      </c>
      <c r="D68" s="67" t="s">
        <v>80</v>
      </c>
      <c r="E68" s="20"/>
      <c r="F68" s="67" t="s">
        <v>55</v>
      </c>
      <c r="G68" s="92" t="s">
        <v>25</v>
      </c>
      <c r="H68" s="56">
        <v>2</v>
      </c>
      <c r="I68" s="54">
        <v>0.5</v>
      </c>
    </row>
    <row r="69" spans="1:9" s="14" customFormat="1" ht="31.5" x14ac:dyDescent="0.25">
      <c r="A69" s="20"/>
      <c r="B69" s="24"/>
      <c r="C69" s="56" t="s">
        <v>5</v>
      </c>
      <c r="D69" s="67" t="s">
        <v>81</v>
      </c>
      <c r="E69" s="20"/>
      <c r="F69" s="67" t="s">
        <v>55</v>
      </c>
      <c r="G69" s="92" t="s">
        <v>25</v>
      </c>
      <c r="H69" s="56">
        <v>5</v>
      </c>
      <c r="I69" s="54">
        <v>1.5</v>
      </c>
    </row>
    <row r="70" spans="1:9" s="14" customFormat="1" x14ac:dyDescent="0.25">
      <c r="A70" s="20"/>
      <c r="B70" s="24"/>
      <c r="C70" s="109" t="s">
        <v>5</v>
      </c>
      <c r="D70" s="73" t="s">
        <v>82</v>
      </c>
      <c r="E70" s="28"/>
      <c r="F70" s="73"/>
      <c r="G70" s="93" t="s">
        <v>23</v>
      </c>
      <c r="H70" s="56">
        <v>3</v>
      </c>
      <c r="I70" s="57">
        <v>0.5</v>
      </c>
    </row>
    <row r="71" spans="1:9" s="14" customFormat="1" ht="63" x14ac:dyDescent="0.25">
      <c r="A71" s="20"/>
      <c r="B71" s="24"/>
      <c r="C71" s="56" t="s">
        <v>5</v>
      </c>
      <c r="D71" s="67" t="s">
        <v>83</v>
      </c>
      <c r="E71" s="20"/>
      <c r="F71" s="67" t="s">
        <v>84</v>
      </c>
      <c r="G71" s="92" t="s">
        <v>65</v>
      </c>
      <c r="H71" s="56">
        <v>7</v>
      </c>
      <c r="I71" s="54">
        <v>1.5</v>
      </c>
    </row>
    <row r="72" spans="1:9" s="14" customFormat="1" ht="47.25" x14ac:dyDescent="0.25">
      <c r="A72" s="20"/>
      <c r="B72" s="24"/>
      <c r="C72" s="56" t="s">
        <v>5</v>
      </c>
      <c r="D72" s="67" t="s">
        <v>85</v>
      </c>
      <c r="E72" s="20"/>
      <c r="F72" s="67" t="s">
        <v>86</v>
      </c>
      <c r="G72" s="92" t="s">
        <v>87</v>
      </c>
      <c r="H72" s="56">
        <v>7</v>
      </c>
      <c r="I72" s="54">
        <v>1.5</v>
      </c>
    </row>
    <row r="73" spans="1:9" s="14" customFormat="1" ht="31.5" x14ac:dyDescent="0.25">
      <c r="A73" s="20"/>
      <c r="B73" s="24"/>
      <c r="C73" s="56" t="s">
        <v>5</v>
      </c>
      <c r="D73" s="67" t="s">
        <v>268</v>
      </c>
      <c r="E73" s="20"/>
      <c r="F73" s="67" t="s">
        <v>269</v>
      </c>
      <c r="G73" s="92" t="s">
        <v>87</v>
      </c>
      <c r="H73" s="56">
        <v>7</v>
      </c>
      <c r="I73" s="54">
        <v>0.5</v>
      </c>
    </row>
    <row r="74" spans="1:9" s="14" customFormat="1" ht="31.5" x14ac:dyDescent="0.25">
      <c r="A74" s="20"/>
      <c r="B74" s="24"/>
      <c r="C74" s="56" t="s">
        <v>5</v>
      </c>
      <c r="D74" s="67" t="s">
        <v>88</v>
      </c>
      <c r="E74" s="20"/>
      <c r="F74" s="67" t="s">
        <v>55</v>
      </c>
      <c r="G74" s="92" t="s">
        <v>87</v>
      </c>
      <c r="H74" s="56">
        <v>7</v>
      </c>
      <c r="I74" s="54">
        <v>2</v>
      </c>
    </row>
    <row r="75" spans="1:9" s="14" customFormat="1" ht="78.75" x14ac:dyDescent="0.25">
      <c r="A75" s="20"/>
      <c r="B75" s="24"/>
      <c r="C75" s="56" t="s">
        <v>5</v>
      </c>
      <c r="D75" s="67" t="s">
        <v>89</v>
      </c>
      <c r="E75" s="20"/>
      <c r="F75" s="67" t="s">
        <v>271</v>
      </c>
      <c r="G75" s="92" t="s">
        <v>87</v>
      </c>
      <c r="H75" s="56">
        <v>7</v>
      </c>
      <c r="I75" s="54">
        <v>2</v>
      </c>
    </row>
    <row r="76" spans="1:9" s="14" customFormat="1" ht="47.25" x14ac:dyDescent="0.25">
      <c r="A76" s="20"/>
      <c r="B76" s="24"/>
      <c r="C76" s="56" t="s">
        <v>5</v>
      </c>
      <c r="D76" s="67" t="s">
        <v>90</v>
      </c>
      <c r="E76" s="20"/>
      <c r="F76" s="67" t="s">
        <v>270</v>
      </c>
      <c r="G76" s="92" t="s">
        <v>87</v>
      </c>
      <c r="H76" s="56">
        <v>7</v>
      </c>
      <c r="I76" s="54">
        <v>2</v>
      </c>
    </row>
    <row r="77" spans="1:9" s="14" customFormat="1" ht="31.5" x14ac:dyDescent="0.25">
      <c r="A77" s="20"/>
      <c r="B77" s="24"/>
      <c r="C77" s="56" t="s">
        <v>5</v>
      </c>
      <c r="D77" s="67" t="s">
        <v>291</v>
      </c>
      <c r="E77" s="20"/>
      <c r="F77" s="67" t="s">
        <v>286</v>
      </c>
      <c r="G77" s="92" t="s">
        <v>23</v>
      </c>
      <c r="H77" s="56">
        <v>1</v>
      </c>
      <c r="I77" s="54">
        <v>0.5</v>
      </c>
    </row>
    <row r="78" spans="1:9" s="14" customFormat="1" ht="31.5" x14ac:dyDescent="0.25">
      <c r="A78" s="20"/>
      <c r="B78" s="24"/>
      <c r="C78" s="156" t="s">
        <v>5</v>
      </c>
      <c r="D78" s="157" t="s">
        <v>91</v>
      </c>
      <c r="E78" s="156"/>
      <c r="F78" s="157" t="s">
        <v>287</v>
      </c>
      <c r="G78" s="92" t="s">
        <v>23</v>
      </c>
      <c r="H78" s="160">
        <v>2</v>
      </c>
      <c r="I78" s="161">
        <v>0.5</v>
      </c>
    </row>
    <row r="79" spans="1:9" s="14" customFormat="1" ht="31.5" x14ac:dyDescent="0.25">
      <c r="A79" s="20"/>
      <c r="B79" s="24"/>
      <c r="C79" s="109" t="s">
        <v>6</v>
      </c>
      <c r="D79" s="73" t="s">
        <v>93</v>
      </c>
      <c r="E79" s="28"/>
      <c r="F79" s="73"/>
      <c r="G79" s="93"/>
      <c r="H79" s="56">
        <v>7</v>
      </c>
      <c r="I79" s="57">
        <v>2</v>
      </c>
    </row>
    <row r="80" spans="1:9" s="14" customFormat="1" ht="63" x14ac:dyDescent="0.25">
      <c r="A80" s="20"/>
      <c r="B80" s="24"/>
      <c r="C80" s="56"/>
      <c r="D80" s="67"/>
      <c r="E80" s="20">
        <v>0</v>
      </c>
      <c r="F80" s="67" t="s">
        <v>94</v>
      </c>
      <c r="G80" s="92"/>
      <c r="H80" s="56"/>
      <c r="I80" s="56"/>
    </row>
    <row r="81" spans="1:9" s="14" customFormat="1" ht="31.5" x14ac:dyDescent="0.25">
      <c r="A81" s="20"/>
      <c r="B81" s="24"/>
      <c r="C81" s="56"/>
      <c r="D81" s="67"/>
      <c r="E81" s="20">
        <v>1</v>
      </c>
      <c r="F81" s="67" t="s">
        <v>95</v>
      </c>
      <c r="G81" s="92"/>
      <c r="H81" s="56"/>
      <c r="I81" s="56"/>
    </row>
    <row r="82" spans="1:9" s="14" customFormat="1" ht="47.25" x14ac:dyDescent="0.25">
      <c r="A82" s="20"/>
      <c r="B82" s="24"/>
      <c r="C82" s="56"/>
      <c r="D82" s="67"/>
      <c r="E82" s="20">
        <v>2</v>
      </c>
      <c r="F82" s="67" t="s">
        <v>96</v>
      </c>
      <c r="G82" s="92"/>
      <c r="H82" s="56"/>
      <c r="I82" s="56"/>
    </row>
    <row r="83" spans="1:9" s="14" customFormat="1" ht="31.5" x14ac:dyDescent="0.25">
      <c r="A83" s="20"/>
      <c r="B83" s="24"/>
      <c r="C83" s="56"/>
      <c r="D83" s="67"/>
      <c r="E83" s="20">
        <v>3</v>
      </c>
      <c r="F83" s="67" t="s">
        <v>97</v>
      </c>
      <c r="G83" s="92"/>
      <c r="H83" s="56"/>
      <c r="I83" s="56"/>
    </row>
    <row r="84" spans="1:9" s="14" customFormat="1" ht="31.5" x14ac:dyDescent="0.25">
      <c r="A84" s="20"/>
      <c r="B84" s="24"/>
      <c r="C84" s="109" t="s">
        <v>6</v>
      </c>
      <c r="D84" s="73" t="s">
        <v>98</v>
      </c>
      <c r="E84" s="28"/>
      <c r="F84" s="73"/>
      <c r="G84" s="93"/>
      <c r="H84" s="56">
        <v>7</v>
      </c>
      <c r="I84" s="57">
        <v>2</v>
      </c>
    </row>
    <row r="85" spans="1:9" s="14" customFormat="1" ht="47.25" x14ac:dyDescent="0.25">
      <c r="A85" s="20"/>
      <c r="B85" s="24"/>
      <c r="C85" s="56"/>
      <c r="D85" s="67"/>
      <c r="E85" s="20">
        <v>0</v>
      </c>
      <c r="F85" s="67" t="s">
        <v>99</v>
      </c>
      <c r="G85" s="92"/>
      <c r="H85" s="56"/>
      <c r="I85" s="56"/>
    </row>
    <row r="86" spans="1:9" s="14" customFormat="1" ht="47.25" x14ac:dyDescent="0.25">
      <c r="A86" s="20"/>
      <c r="B86" s="24"/>
      <c r="C86" s="56"/>
      <c r="D86" s="67"/>
      <c r="E86" s="20">
        <v>1</v>
      </c>
      <c r="F86" s="67" t="s">
        <v>100</v>
      </c>
      <c r="G86" s="92"/>
      <c r="H86" s="56"/>
      <c r="I86" s="56"/>
    </row>
    <row r="87" spans="1:9" s="14" customFormat="1" ht="47.25" x14ac:dyDescent="0.25">
      <c r="A87" s="20"/>
      <c r="B87" s="24"/>
      <c r="C87" s="56"/>
      <c r="D87" s="67"/>
      <c r="E87" s="20">
        <v>2</v>
      </c>
      <c r="F87" s="67" t="s">
        <v>101</v>
      </c>
      <c r="G87" s="92"/>
      <c r="H87" s="56"/>
      <c r="I87" s="56"/>
    </row>
    <row r="88" spans="1:9" s="14" customFormat="1" ht="31.5" x14ac:dyDescent="0.25">
      <c r="A88" s="20"/>
      <c r="B88" s="24"/>
      <c r="C88" s="56"/>
      <c r="D88" s="67"/>
      <c r="E88" s="20">
        <v>3</v>
      </c>
      <c r="F88" s="67" t="s">
        <v>102</v>
      </c>
      <c r="G88" s="92"/>
      <c r="H88" s="56"/>
      <c r="I88" s="56"/>
    </row>
    <row r="89" spans="1:9" s="19" customFormat="1" ht="18.75" x14ac:dyDescent="0.25">
      <c r="A89" s="11" t="s">
        <v>10</v>
      </c>
      <c r="B89" s="12" t="s">
        <v>208</v>
      </c>
      <c r="C89" s="108"/>
      <c r="D89" s="70"/>
      <c r="E89" s="11"/>
      <c r="F89" s="70"/>
      <c r="G89" s="90"/>
      <c r="H89" s="108"/>
      <c r="I89" s="52">
        <f>SUM(I91:I155)</f>
        <v>44</v>
      </c>
    </row>
    <row r="90" spans="1:9" s="34" customFormat="1" ht="18.75" x14ac:dyDescent="0.25">
      <c r="A90" s="33">
        <v>1</v>
      </c>
      <c r="B90" s="21" t="s">
        <v>103</v>
      </c>
      <c r="C90" s="71"/>
      <c r="D90" s="71"/>
      <c r="E90" s="22"/>
      <c r="F90" s="71"/>
      <c r="G90" s="91"/>
      <c r="H90" s="91"/>
      <c r="I90" s="53"/>
    </row>
    <row r="91" spans="1:9" s="34" customFormat="1" ht="31.5" x14ac:dyDescent="0.25">
      <c r="A91" s="33"/>
      <c r="B91" s="24"/>
      <c r="C91" s="56" t="s">
        <v>5</v>
      </c>
      <c r="D91" s="67" t="s">
        <v>104</v>
      </c>
      <c r="E91" s="20"/>
      <c r="F91" s="67" t="s">
        <v>272</v>
      </c>
      <c r="G91" s="92" t="s">
        <v>23</v>
      </c>
      <c r="H91" s="56">
        <v>8</v>
      </c>
      <c r="I91" s="54">
        <v>0.5</v>
      </c>
    </row>
    <row r="92" spans="1:9" s="34" customFormat="1" ht="63" x14ac:dyDescent="0.25">
      <c r="A92" s="33"/>
      <c r="B92" s="24"/>
      <c r="C92" s="56" t="s">
        <v>5</v>
      </c>
      <c r="D92" s="67" t="s">
        <v>105</v>
      </c>
      <c r="E92" s="20"/>
      <c r="F92" s="67" t="s">
        <v>106</v>
      </c>
      <c r="G92" s="92" t="s">
        <v>23</v>
      </c>
      <c r="H92" s="56">
        <v>8</v>
      </c>
      <c r="I92" s="54">
        <v>0.5</v>
      </c>
    </row>
    <row r="93" spans="1:9" s="34" customFormat="1" ht="78.75" x14ac:dyDescent="0.25">
      <c r="A93" s="33"/>
      <c r="B93" s="24"/>
      <c r="C93" s="56" t="s">
        <v>5</v>
      </c>
      <c r="D93" s="67" t="s">
        <v>107</v>
      </c>
      <c r="E93" s="20"/>
      <c r="F93" s="67" t="s">
        <v>108</v>
      </c>
      <c r="G93" s="92" t="s">
        <v>87</v>
      </c>
      <c r="H93" s="56">
        <v>8</v>
      </c>
      <c r="I93" s="54">
        <v>2</v>
      </c>
    </row>
    <row r="94" spans="1:9" s="34" customFormat="1" ht="31.5" x14ac:dyDescent="0.25">
      <c r="A94" s="33"/>
      <c r="B94" s="24"/>
      <c r="C94" s="56" t="s">
        <v>5</v>
      </c>
      <c r="D94" s="67" t="s">
        <v>109</v>
      </c>
      <c r="E94" s="20"/>
      <c r="F94" s="67"/>
      <c r="G94" s="92" t="s">
        <v>87</v>
      </c>
      <c r="H94" s="56">
        <v>3</v>
      </c>
      <c r="I94" s="54">
        <v>1</v>
      </c>
    </row>
    <row r="95" spans="1:9" s="34" customFormat="1" ht="47.25" x14ac:dyDescent="0.25">
      <c r="A95" s="33"/>
      <c r="B95" s="24"/>
      <c r="C95" s="56" t="s">
        <v>5</v>
      </c>
      <c r="D95" s="67" t="s">
        <v>110</v>
      </c>
      <c r="E95" s="20"/>
      <c r="F95" s="67" t="s">
        <v>111</v>
      </c>
      <c r="G95" s="92" t="s">
        <v>87</v>
      </c>
      <c r="H95" s="56">
        <v>8</v>
      </c>
      <c r="I95" s="54">
        <v>1</v>
      </c>
    </row>
    <row r="96" spans="1:9" s="34" customFormat="1" ht="51.75" customHeight="1" x14ac:dyDescent="0.25">
      <c r="A96" s="33"/>
      <c r="B96" s="24"/>
      <c r="C96" s="56" t="s">
        <v>5</v>
      </c>
      <c r="D96" s="67" t="s">
        <v>91</v>
      </c>
      <c r="E96" s="20"/>
      <c r="F96" s="67" t="s">
        <v>92</v>
      </c>
      <c r="G96" s="92" t="s">
        <v>87</v>
      </c>
      <c r="H96" s="56">
        <v>2</v>
      </c>
      <c r="I96" s="54">
        <v>0.5</v>
      </c>
    </row>
    <row r="97" spans="1:9" s="34" customFormat="1" ht="18.75" x14ac:dyDescent="0.25">
      <c r="A97" s="33"/>
      <c r="B97" s="24"/>
      <c r="C97" s="56" t="s">
        <v>6</v>
      </c>
      <c r="D97" s="67" t="s">
        <v>112</v>
      </c>
      <c r="E97" s="20"/>
      <c r="F97" s="67"/>
      <c r="G97" s="92"/>
      <c r="H97" s="56">
        <v>2</v>
      </c>
      <c r="I97" s="54">
        <v>1.5</v>
      </c>
    </row>
    <row r="98" spans="1:9" s="34" customFormat="1" ht="63" x14ac:dyDescent="0.25">
      <c r="A98" s="33"/>
      <c r="B98" s="24"/>
      <c r="C98" s="56"/>
      <c r="D98" s="67"/>
      <c r="E98" s="20">
        <v>0</v>
      </c>
      <c r="F98" s="79" t="s">
        <v>113</v>
      </c>
      <c r="G98" s="92"/>
      <c r="H98" s="56"/>
      <c r="I98" s="54"/>
    </row>
    <row r="99" spans="1:9" s="34" customFormat="1" ht="94.5" x14ac:dyDescent="0.25">
      <c r="A99" s="33"/>
      <c r="B99" s="24"/>
      <c r="C99" s="56"/>
      <c r="D99" s="67"/>
      <c r="E99" s="20">
        <v>1</v>
      </c>
      <c r="F99" s="67" t="s">
        <v>216</v>
      </c>
      <c r="G99" s="92"/>
      <c r="H99" s="56"/>
      <c r="I99" s="54"/>
    </row>
    <row r="100" spans="1:9" s="34" customFormat="1" ht="63" x14ac:dyDescent="0.25">
      <c r="A100" s="33"/>
      <c r="B100" s="24"/>
      <c r="C100" s="56"/>
      <c r="D100" s="67"/>
      <c r="E100" s="20">
        <v>2</v>
      </c>
      <c r="F100" s="78" t="s">
        <v>114</v>
      </c>
      <c r="G100" s="92"/>
      <c r="H100" s="56"/>
      <c r="I100" s="54"/>
    </row>
    <row r="101" spans="1:9" s="34" customFormat="1" ht="63" x14ac:dyDescent="0.25">
      <c r="A101" s="33"/>
      <c r="B101" s="24"/>
      <c r="C101" s="56"/>
      <c r="D101" s="67"/>
      <c r="E101" s="20">
        <v>3</v>
      </c>
      <c r="F101" s="78" t="s">
        <v>115</v>
      </c>
      <c r="G101" s="92"/>
      <c r="H101" s="56"/>
      <c r="I101" s="54"/>
    </row>
    <row r="102" spans="1:9" s="34" customFormat="1" ht="18.75" x14ac:dyDescent="0.25">
      <c r="A102" s="119">
        <v>2</v>
      </c>
      <c r="B102" s="21" t="s">
        <v>227</v>
      </c>
      <c r="C102" s="120"/>
      <c r="D102" s="121"/>
      <c r="E102" s="122"/>
      <c r="F102" s="123"/>
      <c r="G102" s="124"/>
      <c r="H102" s="120"/>
      <c r="I102" s="125"/>
    </row>
    <row r="103" spans="1:9" s="34" customFormat="1" ht="29.25" customHeight="1" x14ac:dyDescent="0.25">
      <c r="A103" s="33"/>
      <c r="B103" s="21"/>
      <c r="C103" s="126" t="s">
        <v>5</v>
      </c>
      <c r="D103" s="127" t="s">
        <v>228</v>
      </c>
      <c r="E103" s="126"/>
      <c r="F103" s="127" t="s">
        <v>257</v>
      </c>
      <c r="G103" s="128" t="s">
        <v>229</v>
      </c>
      <c r="H103" s="129">
        <v>7</v>
      </c>
      <c r="I103" s="116">
        <v>0.5</v>
      </c>
    </row>
    <row r="104" spans="1:9" s="34" customFormat="1" ht="30.75" customHeight="1" x14ac:dyDescent="0.25">
      <c r="A104" s="33"/>
      <c r="B104" s="21"/>
      <c r="C104" s="126" t="s">
        <v>5</v>
      </c>
      <c r="D104" s="127" t="s">
        <v>237</v>
      </c>
      <c r="E104" s="126"/>
      <c r="F104" s="127" t="s">
        <v>238</v>
      </c>
      <c r="G104" s="128" t="s">
        <v>229</v>
      </c>
      <c r="H104" s="129">
        <v>7</v>
      </c>
      <c r="I104" s="116">
        <v>0.5</v>
      </c>
    </row>
    <row r="105" spans="1:9" s="34" customFormat="1" ht="47.25" x14ac:dyDescent="0.25">
      <c r="A105" s="33"/>
      <c r="B105" s="21"/>
      <c r="C105" s="126" t="s">
        <v>5</v>
      </c>
      <c r="D105" s="127" t="s">
        <v>236</v>
      </c>
      <c r="E105" s="126"/>
      <c r="F105" s="127" t="s">
        <v>235</v>
      </c>
      <c r="G105" s="128" t="s">
        <v>229</v>
      </c>
      <c r="H105" s="129">
        <v>3</v>
      </c>
      <c r="I105" s="116">
        <v>1</v>
      </c>
    </row>
    <row r="106" spans="1:9" s="34" customFormat="1" ht="47.25" x14ac:dyDescent="0.25">
      <c r="A106" s="33"/>
      <c r="B106" s="21"/>
      <c r="C106" s="131" t="s">
        <v>6</v>
      </c>
      <c r="D106" s="127" t="s">
        <v>230</v>
      </c>
      <c r="E106" s="127" t="s">
        <v>55</v>
      </c>
      <c r="F106" s="127" t="s">
        <v>55</v>
      </c>
      <c r="G106" s="130"/>
      <c r="H106" s="129">
        <v>8</v>
      </c>
      <c r="I106" s="116">
        <v>1</v>
      </c>
    </row>
    <row r="107" spans="1:9" s="34" customFormat="1" ht="47.25" x14ac:dyDescent="0.25">
      <c r="A107" s="33"/>
      <c r="B107" s="21"/>
      <c r="C107" s="127"/>
      <c r="D107" s="127" t="s">
        <v>55</v>
      </c>
      <c r="E107" s="131">
        <v>0</v>
      </c>
      <c r="F107" s="127" t="s">
        <v>231</v>
      </c>
      <c r="G107" s="130"/>
      <c r="H107" s="129"/>
      <c r="I107" s="116"/>
    </row>
    <row r="108" spans="1:9" s="34" customFormat="1" ht="31.5" x14ac:dyDescent="0.25">
      <c r="A108" s="33"/>
      <c r="B108" s="21"/>
      <c r="C108" s="127"/>
      <c r="D108" s="127" t="s">
        <v>55</v>
      </c>
      <c r="E108" s="131">
        <v>1</v>
      </c>
      <c r="F108" s="127" t="s">
        <v>232</v>
      </c>
      <c r="G108" s="130"/>
      <c r="H108" s="129"/>
      <c r="I108" s="116"/>
    </row>
    <row r="109" spans="1:9" s="34" customFormat="1" ht="31.5" x14ac:dyDescent="0.25">
      <c r="A109" s="33"/>
      <c r="B109" s="21"/>
      <c r="C109" s="127"/>
      <c r="D109" s="127" t="s">
        <v>55</v>
      </c>
      <c r="E109" s="131">
        <v>2</v>
      </c>
      <c r="F109" s="127" t="s">
        <v>233</v>
      </c>
      <c r="G109" s="130"/>
      <c r="H109" s="129"/>
      <c r="I109" s="116"/>
    </row>
    <row r="110" spans="1:9" s="34" customFormat="1" ht="31.5" x14ac:dyDescent="0.25">
      <c r="A110" s="33"/>
      <c r="B110" s="21"/>
      <c r="C110" s="127"/>
      <c r="D110" s="127" t="s">
        <v>55</v>
      </c>
      <c r="E110" s="131">
        <v>3</v>
      </c>
      <c r="F110" s="127" t="s">
        <v>234</v>
      </c>
      <c r="G110" s="130"/>
      <c r="H110" s="129"/>
      <c r="I110" s="116"/>
    </row>
    <row r="111" spans="1:9" s="34" customFormat="1" ht="31.5" x14ac:dyDescent="0.25">
      <c r="A111" s="119">
        <v>3</v>
      </c>
      <c r="B111" s="49" t="s">
        <v>218</v>
      </c>
      <c r="C111" s="120"/>
      <c r="D111" s="121"/>
      <c r="E111" s="122"/>
      <c r="F111" s="121"/>
      <c r="G111" s="124"/>
      <c r="H111" s="120"/>
      <c r="I111" s="125"/>
    </row>
    <row r="112" spans="1:9" s="34" customFormat="1" ht="31.5" x14ac:dyDescent="0.25">
      <c r="A112" s="35"/>
      <c r="B112" s="35"/>
      <c r="C112" s="62" t="s">
        <v>5</v>
      </c>
      <c r="D112" s="78" t="s">
        <v>116</v>
      </c>
      <c r="E112" s="29"/>
      <c r="F112" s="78" t="s">
        <v>117</v>
      </c>
      <c r="G112" s="96" t="s">
        <v>23</v>
      </c>
      <c r="H112" s="62">
        <v>8</v>
      </c>
      <c r="I112" s="55">
        <v>0.5</v>
      </c>
    </row>
    <row r="113" spans="1:9" s="34" customFormat="1" ht="31.5" x14ac:dyDescent="0.25">
      <c r="A113" s="35"/>
      <c r="B113" s="36"/>
      <c r="C113" s="62" t="s">
        <v>5</v>
      </c>
      <c r="D113" s="78" t="s">
        <v>118</v>
      </c>
      <c r="E113" s="29"/>
      <c r="F113" s="80" t="s">
        <v>256</v>
      </c>
      <c r="G113" s="96" t="s">
        <v>119</v>
      </c>
      <c r="H113" s="62">
        <v>8</v>
      </c>
      <c r="I113" s="61">
        <v>0.5</v>
      </c>
    </row>
    <row r="114" spans="1:9" s="34" customFormat="1" ht="31.5" x14ac:dyDescent="0.25">
      <c r="A114" s="37"/>
      <c r="B114" s="38"/>
      <c r="C114" s="62" t="s">
        <v>5</v>
      </c>
      <c r="D114" s="77" t="s">
        <v>120</v>
      </c>
      <c r="E114" s="32" t="s">
        <v>55</v>
      </c>
      <c r="F114" s="81" t="s">
        <v>273</v>
      </c>
      <c r="G114" s="96" t="s">
        <v>119</v>
      </c>
      <c r="H114" s="62">
        <v>8</v>
      </c>
      <c r="I114" s="61">
        <v>0.5</v>
      </c>
    </row>
    <row r="115" spans="1:9" s="34" customFormat="1" ht="31.5" x14ac:dyDescent="0.25">
      <c r="A115" s="37"/>
      <c r="B115" s="38"/>
      <c r="C115" s="62" t="s">
        <v>5</v>
      </c>
      <c r="D115" s="77" t="s">
        <v>121</v>
      </c>
      <c r="E115" s="32" t="s">
        <v>55</v>
      </c>
      <c r="F115" s="81" t="s">
        <v>221</v>
      </c>
      <c r="G115" s="96" t="s">
        <v>119</v>
      </c>
      <c r="H115" s="62">
        <v>8</v>
      </c>
      <c r="I115" s="61">
        <v>0.5</v>
      </c>
    </row>
    <row r="116" spans="1:9" s="34" customFormat="1" ht="31.5" x14ac:dyDescent="0.25">
      <c r="A116" s="39"/>
      <c r="B116" s="40"/>
      <c r="C116" s="62" t="s">
        <v>5</v>
      </c>
      <c r="D116" s="77" t="s">
        <v>226</v>
      </c>
      <c r="E116" s="32"/>
      <c r="F116" s="81" t="s">
        <v>275</v>
      </c>
      <c r="G116" s="143" t="s">
        <v>219</v>
      </c>
      <c r="H116" s="147">
        <v>8</v>
      </c>
      <c r="I116" s="148">
        <v>1.5</v>
      </c>
    </row>
    <row r="117" spans="1:9" s="34" customFormat="1" ht="31.5" x14ac:dyDescent="0.25">
      <c r="A117" s="39"/>
      <c r="B117" s="40"/>
      <c r="C117" s="62" t="s">
        <v>5</v>
      </c>
      <c r="D117" s="73" t="s">
        <v>274</v>
      </c>
      <c r="E117" s="32"/>
      <c r="F117" s="81"/>
      <c r="G117" s="143" t="s">
        <v>219</v>
      </c>
      <c r="H117" s="147">
        <v>8</v>
      </c>
      <c r="I117" s="148">
        <v>0.5</v>
      </c>
    </row>
    <row r="118" spans="1:9" s="152" customFormat="1" ht="18.75" x14ac:dyDescent="0.25">
      <c r="A118" s="149"/>
      <c r="B118" s="150"/>
      <c r="C118" s="147" t="s">
        <v>5</v>
      </c>
      <c r="D118" s="141" t="s">
        <v>260</v>
      </c>
      <c r="E118" s="151"/>
      <c r="F118" s="141" t="s">
        <v>261</v>
      </c>
      <c r="G118" s="143" t="s">
        <v>262</v>
      </c>
      <c r="H118" s="147">
        <v>8</v>
      </c>
      <c r="I118" s="148">
        <v>0.5</v>
      </c>
    </row>
    <row r="119" spans="1:9" s="34" customFormat="1" ht="31.5" x14ac:dyDescent="0.25">
      <c r="A119" s="39"/>
      <c r="B119" s="40"/>
      <c r="C119" s="62" t="s">
        <v>5</v>
      </c>
      <c r="D119" s="73" t="s">
        <v>130</v>
      </c>
      <c r="E119" s="29"/>
      <c r="F119" s="73" t="s">
        <v>131</v>
      </c>
      <c r="G119" s="93" t="s">
        <v>219</v>
      </c>
      <c r="H119" s="62">
        <v>8</v>
      </c>
      <c r="I119" s="57">
        <v>0.5</v>
      </c>
    </row>
    <row r="120" spans="1:9" s="34" customFormat="1" ht="31.5" x14ac:dyDescent="0.25">
      <c r="A120" s="39"/>
      <c r="B120" s="40"/>
      <c r="C120" s="62" t="s">
        <v>5</v>
      </c>
      <c r="D120" s="73" t="s">
        <v>225</v>
      </c>
      <c r="E120" s="29"/>
      <c r="F120" s="73" t="s">
        <v>132</v>
      </c>
      <c r="G120" s="93" t="s">
        <v>219</v>
      </c>
      <c r="H120" s="62">
        <v>8</v>
      </c>
      <c r="I120" s="57">
        <v>0.5</v>
      </c>
    </row>
    <row r="121" spans="1:9" s="152" customFormat="1" ht="63" x14ac:dyDescent="0.25">
      <c r="A121" s="149"/>
      <c r="B121" s="150"/>
      <c r="C121" s="147" t="s">
        <v>5</v>
      </c>
      <c r="D121" s="153" t="s">
        <v>239</v>
      </c>
      <c r="E121" s="154"/>
      <c r="F121" s="153" t="s">
        <v>265</v>
      </c>
      <c r="G121" s="143" t="s">
        <v>219</v>
      </c>
      <c r="H121" s="147">
        <v>8</v>
      </c>
      <c r="I121" s="148">
        <v>1.5</v>
      </c>
    </row>
    <row r="122" spans="1:9" s="34" customFormat="1" ht="31.5" x14ac:dyDescent="0.25">
      <c r="A122" s="39"/>
      <c r="B122" s="40"/>
      <c r="C122" s="62" t="s">
        <v>5</v>
      </c>
      <c r="D122" s="118" t="s">
        <v>263</v>
      </c>
      <c r="E122" s="42"/>
      <c r="F122" s="118" t="s">
        <v>264</v>
      </c>
      <c r="G122" s="93" t="s">
        <v>219</v>
      </c>
      <c r="H122" s="62">
        <v>8</v>
      </c>
      <c r="I122" s="57">
        <v>0.5</v>
      </c>
    </row>
    <row r="123" spans="1:9" s="34" customFormat="1" ht="29.25" customHeight="1" x14ac:dyDescent="0.25">
      <c r="A123" s="39"/>
      <c r="B123" s="40"/>
      <c r="C123" s="62" t="s">
        <v>5</v>
      </c>
      <c r="D123" s="78" t="s">
        <v>240</v>
      </c>
      <c r="E123" s="62"/>
      <c r="F123" s="78" t="s">
        <v>221</v>
      </c>
      <c r="G123" s="114" t="s">
        <v>119</v>
      </c>
      <c r="H123" s="115">
        <v>8</v>
      </c>
      <c r="I123" s="116">
        <v>0.5</v>
      </c>
    </row>
    <row r="124" spans="1:9" s="34" customFormat="1" ht="63" x14ac:dyDescent="0.2">
      <c r="A124" s="39"/>
      <c r="B124" s="40"/>
      <c r="C124" s="62" t="s">
        <v>5</v>
      </c>
      <c r="D124" s="78" t="s">
        <v>220</v>
      </c>
      <c r="E124" s="62"/>
      <c r="F124" s="78" t="s">
        <v>267</v>
      </c>
      <c r="G124" s="114" t="s">
        <v>219</v>
      </c>
      <c r="H124" s="62">
        <v>8</v>
      </c>
      <c r="I124" s="55">
        <v>2</v>
      </c>
    </row>
    <row r="125" spans="1:9" s="34" customFormat="1" ht="18.75" x14ac:dyDescent="0.25">
      <c r="A125" s="39"/>
      <c r="B125" s="40"/>
      <c r="C125" s="62" t="s">
        <v>5</v>
      </c>
      <c r="D125" s="78" t="s">
        <v>123</v>
      </c>
      <c r="E125" s="62"/>
      <c r="F125" s="78" t="s">
        <v>221</v>
      </c>
      <c r="G125" s="114" t="s">
        <v>119</v>
      </c>
      <c r="H125" s="115">
        <v>8</v>
      </c>
      <c r="I125" s="116">
        <v>1</v>
      </c>
    </row>
    <row r="126" spans="1:9" s="34" customFormat="1" ht="94.5" x14ac:dyDescent="0.25">
      <c r="A126" s="39"/>
      <c r="B126" s="40"/>
      <c r="C126" s="109" t="s">
        <v>5</v>
      </c>
      <c r="D126" s="73" t="s">
        <v>242</v>
      </c>
      <c r="E126" s="41"/>
      <c r="F126" s="73" t="s">
        <v>258</v>
      </c>
      <c r="G126" s="93" t="s">
        <v>222</v>
      </c>
      <c r="H126" s="56">
        <v>8</v>
      </c>
      <c r="I126" s="54">
        <v>1</v>
      </c>
    </row>
    <row r="127" spans="1:9" s="34" customFormat="1" ht="78.75" x14ac:dyDescent="0.25">
      <c r="A127" s="39"/>
      <c r="B127" s="40"/>
      <c r="C127" s="109" t="s">
        <v>5</v>
      </c>
      <c r="D127" s="73" t="s">
        <v>243</v>
      </c>
      <c r="E127" s="41"/>
      <c r="F127" s="73" t="s">
        <v>124</v>
      </c>
      <c r="G127" s="93" t="s">
        <v>219</v>
      </c>
      <c r="H127" s="56">
        <v>8</v>
      </c>
      <c r="I127" s="54">
        <v>1</v>
      </c>
    </row>
    <row r="128" spans="1:9" s="34" customFormat="1" ht="47.25" x14ac:dyDescent="0.25">
      <c r="A128" s="39"/>
      <c r="B128" s="40"/>
      <c r="C128" s="109" t="s">
        <v>5</v>
      </c>
      <c r="D128" s="73" t="s">
        <v>244</v>
      </c>
      <c r="E128" s="41"/>
      <c r="F128" s="73" t="s">
        <v>125</v>
      </c>
      <c r="G128" s="93" t="s">
        <v>219</v>
      </c>
      <c r="H128" s="56">
        <v>8</v>
      </c>
      <c r="I128" s="54">
        <v>1</v>
      </c>
    </row>
    <row r="129" spans="1:9" s="14" customFormat="1" ht="47.25" x14ac:dyDescent="0.25">
      <c r="A129" s="20"/>
      <c r="B129" s="24"/>
      <c r="C129" s="62" t="s">
        <v>5</v>
      </c>
      <c r="D129" s="73" t="s">
        <v>223</v>
      </c>
      <c r="E129" s="29"/>
      <c r="F129" s="117" t="s">
        <v>224</v>
      </c>
      <c r="G129" s="93" t="s">
        <v>219</v>
      </c>
      <c r="H129" s="62">
        <v>8</v>
      </c>
      <c r="I129" s="57">
        <v>2</v>
      </c>
    </row>
    <row r="130" spans="1:9" s="14" customFormat="1" ht="78.75" x14ac:dyDescent="0.25">
      <c r="A130" s="20"/>
      <c r="B130" s="24"/>
      <c r="C130" s="62" t="s">
        <v>5</v>
      </c>
      <c r="D130" s="73" t="s">
        <v>276</v>
      </c>
      <c r="E130" s="29"/>
      <c r="F130" s="73" t="s">
        <v>259</v>
      </c>
      <c r="G130" s="93" t="s">
        <v>219</v>
      </c>
      <c r="H130" s="62">
        <v>8</v>
      </c>
      <c r="I130" s="57">
        <v>1</v>
      </c>
    </row>
    <row r="131" spans="1:9" s="14" customFormat="1" ht="47.25" x14ac:dyDescent="0.25">
      <c r="A131" s="20"/>
      <c r="B131" s="24"/>
      <c r="C131" s="62" t="s">
        <v>5</v>
      </c>
      <c r="D131" s="73" t="s">
        <v>133</v>
      </c>
      <c r="E131" s="29"/>
      <c r="F131" s="73" t="s">
        <v>122</v>
      </c>
      <c r="G131" s="93" t="s">
        <v>219</v>
      </c>
      <c r="H131" s="62">
        <v>8</v>
      </c>
      <c r="I131" s="57">
        <v>0.5</v>
      </c>
    </row>
    <row r="132" spans="1:9" s="14" customFormat="1" ht="47.25" x14ac:dyDescent="0.25">
      <c r="A132" s="20"/>
      <c r="B132" s="24"/>
      <c r="C132" s="62" t="s">
        <v>5</v>
      </c>
      <c r="D132" s="73" t="s">
        <v>277</v>
      </c>
      <c r="E132" s="29"/>
      <c r="F132" s="73" t="s">
        <v>134</v>
      </c>
      <c r="G132" s="93" t="s">
        <v>219</v>
      </c>
      <c r="H132" s="62">
        <v>8</v>
      </c>
      <c r="I132" s="57">
        <v>0.5</v>
      </c>
    </row>
    <row r="133" spans="1:9" s="14" customFormat="1" ht="84.75" customHeight="1" x14ac:dyDescent="0.25">
      <c r="A133" s="20"/>
      <c r="B133" s="24"/>
      <c r="C133" s="62" t="s">
        <v>5</v>
      </c>
      <c r="D133" s="73" t="s">
        <v>241</v>
      </c>
      <c r="E133" s="29"/>
      <c r="F133" s="73" t="s">
        <v>266</v>
      </c>
      <c r="G133" s="93" t="s">
        <v>219</v>
      </c>
      <c r="H133" s="62">
        <v>8</v>
      </c>
      <c r="I133" s="57">
        <v>2</v>
      </c>
    </row>
    <row r="134" spans="1:9" s="14" customFormat="1" ht="71.25" customHeight="1" x14ac:dyDescent="0.25">
      <c r="A134" s="20"/>
      <c r="B134" s="24"/>
      <c r="C134" s="109" t="s">
        <v>5</v>
      </c>
      <c r="D134" s="73" t="s">
        <v>91</v>
      </c>
      <c r="E134" s="41"/>
      <c r="F134" s="82" t="s">
        <v>292</v>
      </c>
      <c r="G134" s="93" t="s">
        <v>206</v>
      </c>
      <c r="H134" s="56">
        <v>2</v>
      </c>
      <c r="I134" s="54">
        <v>1</v>
      </c>
    </row>
    <row r="135" spans="1:9" s="14" customFormat="1" x14ac:dyDescent="0.25">
      <c r="A135" s="20"/>
      <c r="B135" s="24"/>
      <c r="C135" s="109" t="s">
        <v>5</v>
      </c>
      <c r="D135" s="73" t="s">
        <v>288</v>
      </c>
      <c r="E135" s="73" t="s">
        <v>55</v>
      </c>
      <c r="F135" s="73" t="s">
        <v>289</v>
      </c>
      <c r="G135" s="93" t="s">
        <v>206</v>
      </c>
      <c r="H135" s="156">
        <v>1</v>
      </c>
      <c r="I135" s="162">
        <v>1</v>
      </c>
    </row>
    <row r="136" spans="1:9" s="14" customFormat="1" ht="46.5" customHeight="1" x14ac:dyDescent="0.25">
      <c r="A136" s="20"/>
      <c r="B136" s="24"/>
      <c r="C136" s="110" t="s">
        <v>5</v>
      </c>
      <c r="D136" s="102" t="s">
        <v>291</v>
      </c>
      <c r="E136" s="29"/>
      <c r="F136" s="82" t="s">
        <v>129</v>
      </c>
      <c r="G136" s="93" t="s">
        <v>128</v>
      </c>
      <c r="H136" s="56">
        <v>1</v>
      </c>
      <c r="I136" s="54">
        <v>2</v>
      </c>
    </row>
    <row r="137" spans="1:9" s="14" customFormat="1" ht="31.5" x14ac:dyDescent="0.25">
      <c r="A137" s="20">
        <v>4</v>
      </c>
      <c r="B137" s="25" t="s">
        <v>141</v>
      </c>
      <c r="C137" s="92"/>
      <c r="D137" s="104"/>
      <c r="E137" s="20"/>
      <c r="F137" s="67"/>
      <c r="G137" s="92"/>
      <c r="H137" s="56"/>
      <c r="I137" s="56"/>
    </row>
    <row r="138" spans="1:9" s="14" customFormat="1" ht="31.5" x14ac:dyDescent="0.2">
      <c r="A138" s="20"/>
      <c r="B138" s="21"/>
      <c r="C138" s="56" t="s">
        <v>5</v>
      </c>
      <c r="D138" s="105" t="s">
        <v>142</v>
      </c>
      <c r="E138" s="31" t="s">
        <v>55</v>
      </c>
      <c r="F138" s="73" t="s">
        <v>143</v>
      </c>
      <c r="G138" s="93" t="s">
        <v>144</v>
      </c>
      <c r="H138" s="56">
        <v>8</v>
      </c>
      <c r="I138" s="57">
        <v>1.5</v>
      </c>
    </row>
    <row r="139" spans="1:9" s="14" customFormat="1" ht="47.25" x14ac:dyDescent="0.25">
      <c r="A139" s="20"/>
      <c r="B139" s="21"/>
      <c r="C139" s="140" t="s">
        <v>5</v>
      </c>
      <c r="D139" s="141" t="s">
        <v>126</v>
      </c>
      <c r="E139" s="142"/>
      <c r="F139" s="141" t="s">
        <v>127</v>
      </c>
      <c r="G139" s="143" t="s">
        <v>128</v>
      </c>
      <c r="H139" s="144">
        <v>8</v>
      </c>
      <c r="I139" s="145">
        <v>1.5</v>
      </c>
    </row>
    <row r="140" spans="1:9" s="14" customFormat="1" ht="31.5" x14ac:dyDescent="0.25">
      <c r="A140" s="20"/>
      <c r="B140" s="24"/>
      <c r="C140" s="109" t="s">
        <v>6</v>
      </c>
      <c r="D140" s="73" t="s">
        <v>145</v>
      </c>
      <c r="E140" s="28" t="s">
        <v>55</v>
      </c>
      <c r="F140" s="73" t="s">
        <v>55</v>
      </c>
      <c r="G140" s="93"/>
      <c r="H140" s="56">
        <v>8</v>
      </c>
      <c r="I140" s="57">
        <v>2</v>
      </c>
    </row>
    <row r="141" spans="1:9" s="14" customFormat="1" ht="31.5" x14ac:dyDescent="0.25">
      <c r="A141" s="20"/>
      <c r="B141" s="24"/>
      <c r="C141" s="109"/>
      <c r="D141" s="73" t="s">
        <v>55</v>
      </c>
      <c r="E141" s="20">
        <v>0</v>
      </c>
      <c r="F141" s="67" t="s">
        <v>146</v>
      </c>
      <c r="G141" s="92"/>
      <c r="H141" s="56"/>
      <c r="I141" s="56"/>
    </row>
    <row r="142" spans="1:9" s="14" customFormat="1" ht="31.5" x14ac:dyDescent="0.25">
      <c r="A142" s="20"/>
      <c r="B142" s="24"/>
      <c r="C142" s="56"/>
      <c r="D142" s="67" t="s">
        <v>55</v>
      </c>
      <c r="E142" s="20">
        <v>1</v>
      </c>
      <c r="F142" s="67" t="s">
        <v>147</v>
      </c>
      <c r="G142" s="92"/>
      <c r="H142" s="56"/>
      <c r="I142" s="56"/>
    </row>
    <row r="143" spans="1:9" s="14" customFormat="1" ht="31.5" x14ac:dyDescent="0.25">
      <c r="A143" s="20"/>
      <c r="B143" s="24"/>
      <c r="C143" s="56"/>
      <c r="D143" s="67" t="s">
        <v>55</v>
      </c>
      <c r="E143" s="20">
        <v>2</v>
      </c>
      <c r="F143" s="67" t="s">
        <v>148</v>
      </c>
      <c r="G143" s="92"/>
      <c r="H143" s="56"/>
      <c r="I143" s="56"/>
    </row>
    <row r="144" spans="1:9" s="14" customFormat="1" ht="47.25" x14ac:dyDescent="0.25">
      <c r="A144" s="20"/>
      <c r="B144" s="24"/>
      <c r="C144" s="56"/>
      <c r="D144" s="67" t="s">
        <v>55</v>
      </c>
      <c r="E144" s="20">
        <v>3</v>
      </c>
      <c r="F144" s="67" t="s">
        <v>149</v>
      </c>
      <c r="G144" s="92"/>
      <c r="H144" s="56"/>
      <c r="I144" s="56"/>
    </row>
    <row r="145" spans="1:9" s="14" customFormat="1" x14ac:dyDescent="0.25">
      <c r="A145" s="20"/>
      <c r="B145" s="24"/>
      <c r="C145" s="109" t="s">
        <v>6</v>
      </c>
      <c r="D145" s="73" t="s">
        <v>150</v>
      </c>
      <c r="E145" s="28" t="s">
        <v>55</v>
      </c>
      <c r="F145" s="73" t="s">
        <v>55</v>
      </c>
      <c r="G145" s="93"/>
      <c r="H145" s="56">
        <v>8</v>
      </c>
      <c r="I145" s="57">
        <v>2</v>
      </c>
    </row>
    <row r="146" spans="1:9" s="14" customFormat="1" x14ac:dyDescent="0.25">
      <c r="A146" s="20"/>
      <c r="B146" s="24"/>
      <c r="C146" s="109"/>
      <c r="D146" s="73" t="s">
        <v>55</v>
      </c>
      <c r="E146" s="20">
        <v>0</v>
      </c>
      <c r="F146" s="67" t="s">
        <v>151</v>
      </c>
      <c r="G146" s="92"/>
      <c r="H146" s="56"/>
      <c r="I146" s="56"/>
    </row>
    <row r="147" spans="1:9" s="14" customFormat="1" ht="47.25" x14ac:dyDescent="0.25">
      <c r="A147" s="20"/>
      <c r="B147" s="24"/>
      <c r="C147" s="56"/>
      <c r="D147" s="67" t="s">
        <v>55</v>
      </c>
      <c r="E147" s="20">
        <v>1</v>
      </c>
      <c r="F147" s="67" t="s">
        <v>152</v>
      </c>
      <c r="G147" s="92"/>
      <c r="H147" s="56"/>
      <c r="I147" s="56"/>
    </row>
    <row r="148" spans="1:9" s="14" customFormat="1" x14ac:dyDescent="0.25">
      <c r="A148" s="20"/>
      <c r="B148" s="24"/>
      <c r="C148" s="56"/>
      <c r="D148" s="67" t="s">
        <v>55</v>
      </c>
      <c r="E148" s="20">
        <v>2</v>
      </c>
      <c r="F148" s="67" t="s">
        <v>153</v>
      </c>
      <c r="G148" s="92"/>
      <c r="H148" s="56"/>
      <c r="I148" s="56"/>
    </row>
    <row r="149" spans="1:9" s="14" customFormat="1" ht="31.5" x14ac:dyDescent="0.25">
      <c r="A149" s="20"/>
      <c r="B149" s="24"/>
      <c r="C149" s="56"/>
      <c r="D149" s="67" t="s">
        <v>55</v>
      </c>
      <c r="E149" s="20">
        <v>3</v>
      </c>
      <c r="F149" s="67" t="s">
        <v>154</v>
      </c>
      <c r="G149" s="92"/>
      <c r="H149" s="56"/>
      <c r="I149" s="56"/>
    </row>
    <row r="150" spans="1:9" s="14" customFormat="1" x14ac:dyDescent="0.25">
      <c r="A150" s="20"/>
      <c r="B150" s="24"/>
      <c r="C150" s="96" t="s">
        <v>6</v>
      </c>
      <c r="D150" s="85" t="s">
        <v>155</v>
      </c>
      <c r="E150" s="32" t="s">
        <v>55</v>
      </c>
      <c r="F150" s="77" t="s">
        <v>55</v>
      </c>
      <c r="G150" s="94"/>
      <c r="H150" s="56">
        <v>4</v>
      </c>
      <c r="I150" s="61">
        <v>2</v>
      </c>
    </row>
    <row r="151" spans="1:9" s="14" customFormat="1" ht="31.5" x14ac:dyDescent="0.25">
      <c r="A151" s="20"/>
      <c r="B151" s="24"/>
      <c r="C151" s="96" t="s">
        <v>55</v>
      </c>
      <c r="D151" s="85" t="s">
        <v>55</v>
      </c>
      <c r="E151" s="32">
        <v>0</v>
      </c>
      <c r="F151" s="77" t="s">
        <v>156</v>
      </c>
      <c r="G151" s="94"/>
      <c r="H151" s="56"/>
      <c r="I151" s="61"/>
    </row>
    <row r="152" spans="1:9" s="14" customFormat="1" ht="31.5" x14ac:dyDescent="0.25">
      <c r="A152" s="20"/>
      <c r="B152" s="24"/>
      <c r="C152" s="96" t="s">
        <v>55</v>
      </c>
      <c r="D152" s="85" t="s">
        <v>55</v>
      </c>
      <c r="E152" s="32">
        <v>1</v>
      </c>
      <c r="F152" s="77" t="s">
        <v>157</v>
      </c>
      <c r="G152" s="94"/>
      <c r="H152" s="56"/>
      <c r="I152" s="61"/>
    </row>
    <row r="153" spans="1:9" s="14" customFormat="1" ht="47.25" x14ac:dyDescent="0.25">
      <c r="A153" s="20"/>
      <c r="B153" s="24"/>
      <c r="C153" s="96" t="s">
        <v>55</v>
      </c>
      <c r="D153" s="85" t="s">
        <v>55</v>
      </c>
      <c r="E153" s="32">
        <v>2</v>
      </c>
      <c r="F153" s="77" t="s">
        <v>158</v>
      </c>
      <c r="G153" s="94"/>
      <c r="H153" s="56"/>
      <c r="I153" s="61"/>
    </row>
    <row r="154" spans="1:9" s="14" customFormat="1" ht="31.5" x14ac:dyDescent="0.25">
      <c r="A154" s="20"/>
      <c r="B154" s="24"/>
      <c r="C154" s="96" t="s">
        <v>55</v>
      </c>
      <c r="D154" s="85" t="s">
        <v>55</v>
      </c>
      <c r="E154" s="32">
        <v>3</v>
      </c>
      <c r="F154" s="77" t="s">
        <v>159</v>
      </c>
      <c r="G154" s="94"/>
      <c r="H154" s="56"/>
      <c r="I154" s="61"/>
    </row>
    <row r="155" spans="1:9" s="14" customFormat="1" x14ac:dyDescent="0.25">
      <c r="A155" s="20"/>
      <c r="B155" s="24"/>
      <c r="C155" s="109" t="s">
        <v>6</v>
      </c>
      <c r="D155" s="73" t="s">
        <v>136</v>
      </c>
      <c r="E155" s="29"/>
      <c r="F155" s="67"/>
      <c r="G155" s="96"/>
      <c r="H155" s="56">
        <v>7</v>
      </c>
      <c r="I155" s="57">
        <v>1</v>
      </c>
    </row>
    <row r="156" spans="1:9" s="14" customFormat="1" ht="31.5" x14ac:dyDescent="0.25">
      <c r="A156" s="20"/>
      <c r="B156" s="24"/>
      <c r="C156" s="62"/>
      <c r="D156" s="103"/>
      <c r="E156" s="43">
        <v>0</v>
      </c>
      <c r="F156" s="67" t="s">
        <v>137</v>
      </c>
      <c r="G156" s="96"/>
      <c r="H156" s="62"/>
      <c r="I156" s="62"/>
    </row>
    <row r="157" spans="1:9" s="14" customFormat="1" ht="31.5" x14ac:dyDescent="0.25">
      <c r="A157" s="20"/>
      <c r="B157" s="24"/>
      <c r="C157" s="62"/>
      <c r="D157" s="103"/>
      <c r="E157" s="43">
        <v>1</v>
      </c>
      <c r="F157" s="67" t="s">
        <v>138</v>
      </c>
      <c r="G157" s="96"/>
      <c r="H157" s="62"/>
      <c r="I157" s="62"/>
    </row>
    <row r="158" spans="1:9" s="14" customFormat="1" ht="31.5" x14ac:dyDescent="0.25">
      <c r="A158" s="20"/>
      <c r="B158" s="24"/>
      <c r="C158" s="62"/>
      <c r="D158" s="103"/>
      <c r="E158" s="43">
        <v>2</v>
      </c>
      <c r="F158" s="67" t="s">
        <v>139</v>
      </c>
      <c r="G158" s="96"/>
      <c r="H158" s="62"/>
      <c r="I158" s="62"/>
    </row>
    <row r="159" spans="1:9" s="14" customFormat="1" ht="31.5" x14ac:dyDescent="0.25">
      <c r="A159" s="20"/>
      <c r="B159" s="24"/>
      <c r="C159" s="62"/>
      <c r="D159" s="103"/>
      <c r="E159" s="43">
        <v>3</v>
      </c>
      <c r="F159" s="67" t="s">
        <v>140</v>
      </c>
      <c r="G159" s="96"/>
      <c r="H159" s="62"/>
      <c r="I159" s="62"/>
    </row>
    <row r="160" spans="1:9" s="14" customFormat="1" x14ac:dyDescent="0.25">
      <c r="A160" s="122"/>
      <c r="B160" s="132"/>
      <c r="C160" s="133"/>
      <c r="D160" s="134"/>
      <c r="E160" s="135"/>
      <c r="F160" s="136"/>
      <c r="G160" s="137"/>
      <c r="H160" s="138"/>
      <c r="I160" s="139"/>
    </row>
    <row r="161" spans="1:9" s="14" customFormat="1" ht="18.75" x14ac:dyDescent="0.25">
      <c r="A161" s="13" t="s">
        <v>16</v>
      </c>
      <c r="B161" s="168" t="s">
        <v>207</v>
      </c>
      <c r="C161" s="168"/>
      <c r="D161" s="168"/>
      <c r="E161" s="168"/>
      <c r="F161" s="168"/>
      <c r="G161" s="168"/>
      <c r="H161" s="168"/>
      <c r="I161" s="63">
        <f>SUM(I162:I211)</f>
        <v>20.5</v>
      </c>
    </row>
    <row r="162" spans="1:9" s="14" customFormat="1" x14ac:dyDescent="0.25">
      <c r="A162" s="20">
        <v>1</v>
      </c>
      <c r="B162" s="21" t="s">
        <v>160</v>
      </c>
      <c r="C162" s="71"/>
      <c r="D162" s="71"/>
      <c r="E162" s="22"/>
      <c r="F162" s="71"/>
      <c r="G162" s="91"/>
      <c r="H162" s="91"/>
      <c r="I162" s="53"/>
    </row>
    <row r="163" spans="1:9" s="14" customFormat="1" x14ac:dyDescent="0.25">
      <c r="A163" s="20"/>
      <c r="B163" s="21"/>
      <c r="C163" s="56" t="s">
        <v>5</v>
      </c>
      <c r="D163" s="87" t="s">
        <v>161</v>
      </c>
      <c r="E163" s="24"/>
      <c r="F163" s="83" t="s">
        <v>162</v>
      </c>
      <c r="G163" s="92" t="s">
        <v>163</v>
      </c>
      <c r="H163" s="56">
        <v>3</v>
      </c>
      <c r="I163" s="54">
        <v>1</v>
      </c>
    </row>
    <row r="164" spans="1:9" s="14" customFormat="1" ht="78.75" x14ac:dyDescent="0.25">
      <c r="A164" s="20"/>
      <c r="B164" s="21"/>
      <c r="C164" s="109" t="s">
        <v>5</v>
      </c>
      <c r="D164" s="105" t="s">
        <v>290</v>
      </c>
      <c r="E164" s="28"/>
      <c r="F164" s="73" t="s">
        <v>164</v>
      </c>
      <c r="G164" s="93" t="s">
        <v>135</v>
      </c>
      <c r="H164" s="56">
        <v>1</v>
      </c>
      <c r="I164" s="54">
        <v>0.5</v>
      </c>
    </row>
    <row r="165" spans="1:9" s="14" customFormat="1" ht="62.25" customHeight="1" x14ac:dyDescent="0.25">
      <c r="A165" s="20"/>
      <c r="B165" s="21"/>
      <c r="C165" s="109" t="s">
        <v>5</v>
      </c>
      <c r="D165" s="105" t="s">
        <v>91</v>
      </c>
      <c r="E165" s="28"/>
      <c r="F165" s="73" t="s">
        <v>164</v>
      </c>
      <c r="G165" s="93" t="s">
        <v>23</v>
      </c>
      <c r="H165" s="163">
        <v>2</v>
      </c>
      <c r="I165" s="164">
        <v>0.5</v>
      </c>
    </row>
    <row r="166" spans="1:9" s="14" customFormat="1" x14ac:dyDescent="0.25">
      <c r="A166" s="20"/>
      <c r="B166" s="24"/>
      <c r="C166" s="109" t="s">
        <v>6</v>
      </c>
      <c r="D166" s="73" t="s">
        <v>165</v>
      </c>
      <c r="E166" s="28"/>
      <c r="F166" s="73"/>
      <c r="G166" s="93"/>
      <c r="H166" s="56">
        <v>6</v>
      </c>
      <c r="I166" s="57">
        <v>2</v>
      </c>
    </row>
    <row r="167" spans="1:9" s="14" customFormat="1" x14ac:dyDescent="0.25">
      <c r="A167" s="20"/>
      <c r="B167" s="24"/>
      <c r="C167" s="109"/>
      <c r="D167" s="67"/>
      <c r="E167" s="20">
        <v>0</v>
      </c>
      <c r="F167" s="78" t="s">
        <v>166</v>
      </c>
      <c r="G167" s="92"/>
      <c r="H167" s="56"/>
      <c r="I167" s="56"/>
    </row>
    <row r="168" spans="1:9" s="14" customFormat="1" ht="31.5" x14ac:dyDescent="0.25">
      <c r="A168" s="20"/>
      <c r="B168" s="24"/>
      <c r="C168" s="109"/>
      <c r="D168" s="67"/>
      <c r="E168" s="20">
        <v>1</v>
      </c>
      <c r="F168" s="78" t="s">
        <v>167</v>
      </c>
      <c r="G168" s="92"/>
      <c r="H168" s="56"/>
      <c r="I168" s="56"/>
    </row>
    <row r="169" spans="1:9" s="14" customFormat="1" x14ac:dyDescent="0.25">
      <c r="A169" s="20"/>
      <c r="B169" s="24"/>
      <c r="C169" s="109"/>
      <c r="D169" s="67"/>
      <c r="E169" s="20">
        <v>2</v>
      </c>
      <c r="F169" s="78" t="s">
        <v>168</v>
      </c>
      <c r="G169" s="92"/>
      <c r="H169" s="56"/>
      <c r="I169" s="56"/>
    </row>
    <row r="170" spans="1:9" s="14" customFormat="1" x14ac:dyDescent="0.25">
      <c r="A170" s="20"/>
      <c r="B170" s="24"/>
      <c r="C170" s="109"/>
      <c r="D170" s="67"/>
      <c r="E170" s="20">
        <v>3</v>
      </c>
      <c r="F170" s="67" t="s">
        <v>169</v>
      </c>
      <c r="G170" s="92"/>
      <c r="H170" s="56"/>
      <c r="I170" s="56"/>
    </row>
    <row r="171" spans="1:9" s="14" customFormat="1" ht="47.25" x14ac:dyDescent="0.25">
      <c r="A171" s="20"/>
      <c r="B171" s="21"/>
      <c r="C171" s="109" t="s">
        <v>6</v>
      </c>
      <c r="D171" s="80" t="s">
        <v>205</v>
      </c>
      <c r="E171" s="20"/>
      <c r="F171" s="78"/>
      <c r="G171" s="92"/>
      <c r="H171" s="56">
        <v>6</v>
      </c>
      <c r="I171" s="57">
        <v>1.5</v>
      </c>
    </row>
    <row r="172" spans="1:9" s="14" customFormat="1" ht="31.5" x14ac:dyDescent="0.25">
      <c r="A172" s="20"/>
      <c r="B172" s="21"/>
      <c r="C172" s="109"/>
      <c r="D172" s="67"/>
      <c r="E172" s="20">
        <v>0</v>
      </c>
      <c r="F172" s="78" t="s">
        <v>170</v>
      </c>
      <c r="G172" s="92"/>
      <c r="H172" s="56"/>
      <c r="I172" s="56"/>
    </row>
    <row r="173" spans="1:9" s="14" customFormat="1" ht="47.25" x14ac:dyDescent="0.25">
      <c r="A173" s="20"/>
      <c r="B173" s="21"/>
      <c r="C173" s="109"/>
      <c r="D173" s="67"/>
      <c r="E173" s="20">
        <v>1</v>
      </c>
      <c r="F173" s="78" t="s">
        <v>171</v>
      </c>
      <c r="G173" s="92"/>
      <c r="H173" s="56"/>
      <c r="I173" s="56"/>
    </row>
    <row r="174" spans="1:9" s="14" customFormat="1" ht="47.25" x14ac:dyDescent="0.25">
      <c r="A174" s="20"/>
      <c r="B174" s="21"/>
      <c r="C174" s="109"/>
      <c r="D174" s="67"/>
      <c r="E174" s="20">
        <v>2</v>
      </c>
      <c r="F174" s="78" t="s">
        <v>172</v>
      </c>
      <c r="G174" s="92"/>
      <c r="H174" s="56"/>
      <c r="I174" s="56"/>
    </row>
    <row r="175" spans="1:9" s="14" customFormat="1" ht="47.25" x14ac:dyDescent="0.25">
      <c r="A175" s="20"/>
      <c r="B175" s="21"/>
      <c r="C175" s="109"/>
      <c r="D175" s="67"/>
      <c r="E175" s="20">
        <v>3</v>
      </c>
      <c r="F175" s="78" t="s">
        <v>173</v>
      </c>
      <c r="G175" s="92"/>
      <c r="H175" s="56"/>
      <c r="I175" s="56"/>
    </row>
    <row r="176" spans="1:9" s="14" customFormat="1" ht="31.5" x14ac:dyDescent="0.25">
      <c r="A176" s="20"/>
      <c r="B176" s="24"/>
      <c r="C176" s="109" t="s">
        <v>6</v>
      </c>
      <c r="D176" s="67" t="s">
        <v>249</v>
      </c>
      <c r="E176" s="20"/>
      <c r="F176" s="78"/>
      <c r="G176" s="92"/>
      <c r="H176" s="56">
        <v>4</v>
      </c>
      <c r="I176" s="57">
        <v>1</v>
      </c>
    </row>
    <row r="177" spans="1:9" s="14" customFormat="1" ht="31.5" x14ac:dyDescent="0.25">
      <c r="A177" s="20"/>
      <c r="B177" s="24"/>
      <c r="C177" s="109"/>
      <c r="D177" s="67"/>
      <c r="E177" s="20">
        <v>0</v>
      </c>
      <c r="F177" s="78" t="s">
        <v>250</v>
      </c>
      <c r="G177" s="92"/>
      <c r="H177" s="56"/>
      <c r="I177" s="56"/>
    </row>
    <row r="178" spans="1:9" s="14" customFormat="1" ht="31.5" x14ac:dyDescent="0.25">
      <c r="A178" s="20"/>
      <c r="B178" s="24"/>
      <c r="C178" s="109"/>
      <c r="D178" s="67"/>
      <c r="E178" s="20">
        <v>1</v>
      </c>
      <c r="F178" s="78" t="s">
        <v>251</v>
      </c>
      <c r="G178" s="92"/>
      <c r="H178" s="56"/>
      <c r="I178" s="56"/>
    </row>
    <row r="179" spans="1:9" s="14" customFormat="1" ht="31.5" x14ac:dyDescent="0.25">
      <c r="A179" s="20"/>
      <c r="B179" s="24"/>
      <c r="C179" s="109"/>
      <c r="D179" s="67"/>
      <c r="E179" s="20">
        <v>2</v>
      </c>
      <c r="F179" s="78" t="s">
        <v>252</v>
      </c>
      <c r="G179" s="92"/>
      <c r="H179" s="56"/>
      <c r="I179" s="56"/>
    </row>
    <row r="180" spans="1:9" s="14" customFormat="1" ht="47.25" x14ac:dyDescent="0.25">
      <c r="A180" s="20"/>
      <c r="B180" s="24"/>
      <c r="C180" s="109"/>
      <c r="D180" s="67"/>
      <c r="E180" s="20">
        <v>3</v>
      </c>
      <c r="F180" s="78" t="s">
        <v>253</v>
      </c>
      <c r="G180" s="92"/>
      <c r="H180" s="56"/>
      <c r="I180" s="56"/>
    </row>
    <row r="181" spans="1:9" s="14" customFormat="1" ht="47.25" x14ac:dyDescent="0.25">
      <c r="A181" s="20">
        <v>2</v>
      </c>
      <c r="B181" s="45" t="s">
        <v>246</v>
      </c>
      <c r="C181" s="91"/>
      <c r="D181" s="71"/>
      <c r="E181" s="22"/>
      <c r="F181" s="71"/>
      <c r="G181" s="91"/>
      <c r="H181" s="91"/>
      <c r="I181" s="53"/>
    </row>
    <row r="182" spans="1:9" s="14" customFormat="1" x14ac:dyDescent="0.25">
      <c r="A182" s="20"/>
      <c r="B182" s="25"/>
      <c r="C182" s="56" t="s">
        <v>5</v>
      </c>
      <c r="D182" s="87" t="s">
        <v>247</v>
      </c>
      <c r="E182" s="24"/>
      <c r="F182" s="87" t="s">
        <v>248</v>
      </c>
      <c r="G182" s="92" t="s">
        <v>23</v>
      </c>
      <c r="H182" s="56">
        <v>7</v>
      </c>
      <c r="I182" s="54">
        <v>2</v>
      </c>
    </row>
    <row r="183" spans="1:9" s="14" customFormat="1" ht="31.5" x14ac:dyDescent="0.25">
      <c r="A183" s="20"/>
      <c r="B183" s="24"/>
      <c r="C183" s="56" t="s">
        <v>5</v>
      </c>
      <c r="D183" s="67" t="s">
        <v>174</v>
      </c>
      <c r="E183" s="20"/>
      <c r="F183" s="67"/>
      <c r="G183" s="92" t="s">
        <v>175</v>
      </c>
      <c r="H183" s="56">
        <v>8</v>
      </c>
      <c r="I183" s="54">
        <v>1</v>
      </c>
    </row>
    <row r="184" spans="1:9" s="14" customFormat="1" ht="31.5" x14ac:dyDescent="0.25">
      <c r="A184" s="20"/>
      <c r="B184" s="24"/>
      <c r="C184" s="56" t="s">
        <v>5</v>
      </c>
      <c r="D184" s="79" t="s">
        <v>245</v>
      </c>
      <c r="E184" s="20"/>
      <c r="F184" s="67" t="s">
        <v>176</v>
      </c>
      <c r="G184" s="92" t="s">
        <v>175</v>
      </c>
      <c r="H184" s="56">
        <v>8</v>
      </c>
      <c r="I184" s="54">
        <v>1.5</v>
      </c>
    </row>
    <row r="185" spans="1:9" s="14" customFormat="1" ht="51.75" customHeight="1" x14ac:dyDescent="0.25">
      <c r="A185" s="20"/>
      <c r="B185" s="21"/>
      <c r="C185" s="56" t="s">
        <v>5</v>
      </c>
      <c r="D185" s="67" t="s">
        <v>177</v>
      </c>
      <c r="E185" s="25"/>
      <c r="F185" s="67" t="s">
        <v>178</v>
      </c>
      <c r="G185" s="92" t="s">
        <v>23</v>
      </c>
      <c r="H185" s="56">
        <v>8</v>
      </c>
      <c r="I185" s="54">
        <v>0.5</v>
      </c>
    </row>
    <row r="186" spans="1:9" s="14" customFormat="1" x14ac:dyDescent="0.25">
      <c r="A186" s="20"/>
      <c r="B186" s="24"/>
      <c r="C186" s="111" t="s">
        <v>6</v>
      </c>
      <c r="D186" s="86" t="s">
        <v>179</v>
      </c>
      <c r="E186" s="44"/>
      <c r="F186" s="84"/>
      <c r="G186" s="97"/>
      <c r="H186" s="97">
        <v>8</v>
      </c>
      <c r="I186" s="64">
        <v>2</v>
      </c>
    </row>
    <row r="187" spans="1:9" s="14" customFormat="1" x14ac:dyDescent="0.25">
      <c r="A187" s="20"/>
      <c r="B187" s="24"/>
      <c r="C187" s="112"/>
      <c r="D187" s="67"/>
      <c r="E187" s="20">
        <v>0</v>
      </c>
      <c r="F187" s="67" t="s">
        <v>180</v>
      </c>
      <c r="G187" s="56"/>
      <c r="H187" s="56"/>
      <c r="I187" s="65"/>
    </row>
    <row r="188" spans="1:9" s="14" customFormat="1" ht="31.5" x14ac:dyDescent="0.25">
      <c r="A188" s="20"/>
      <c r="B188" s="24"/>
      <c r="C188" s="112"/>
      <c r="D188" s="67"/>
      <c r="E188" s="20">
        <v>1</v>
      </c>
      <c r="F188" s="67" t="s">
        <v>181</v>
      </c>
      <c r="G188" s="56"/>
      <c r="H188" s="56"/>
      <c r="I188" s="65"/>
    </row>
    <row r="189" spans="1:9" s="14" customFormat="1" ht="31.5" x14ac:dyDescent="0.25">
      <c r="A189" s="20"/>
      <c r="B189" s="24"/>
      <c r="C189" s="112"/>
      <c r="D189" s="67"/>
      <c r="E189" s="20">
        <v>2</v>
      </c>
      <c r="F189" s="85" t="s">
        <v>182</v>
      </c>
      <c r="G189" s="56"/>
      <c r="H189" s="56"/>
      <c r="I189" s="65"/>
    </row>
    <row r="190" spans="1:9" s="14" customFormat="1" x14ac:dyDescent="0.25">
      <c r="A190" s="20"/>
      <c r="B190" s="24"/>
      <c r="C190" s="112"/>
      <c r="D190" s="67"/>
      <c r="E190" s="20">
        <v>3</v>
      </c>
      <c r="F190" s="67" t="s">
        <v>183</v>
      </c>
      <c r="G190" s="56"/>
      <c r="H190" s="56"/>
      <c r="I190" s="65"/>
    </row>
    <row r="191" spans="1:9" s="14" customFormat="1" x14ac:dyDescent="0.25">
      <c r="A191" s="20"/>
      <c r="B191" s="24"/>
      <c r="C191" s="111" t="s">
        <v>6</v>
      </c>
      <c r="D191" s="86" t="s">
        <v>184</v>
      </c>
      <c r="E191" s="46"/>
      <c r="F191" s="86"/>
      <c r="G191" s="66"/>
      <c r="H191" s="97">
        <v>8</v>
      </c>
      <c r="I191" s="64">
        <v>2</v>
      </c>
    </row>
    <row r="192" spans="1:9" s="14" customFormat="1" ht="47.25" x14ac:dyDescent="0.25">
      <c r="A192" s="20"/>
      <c r="B192" s="24"/>
      <c r="C192" s="86"/>
      <c r="D192" s="86"/>
      <c r="E192" s="20">
        <v>0</v>
      </c>
      <c r="F192" s="86" t="s">
        <v>185</v>
      </c>
      <c r="G192" s="66"/>
      <c r="H192" s="66"/>
      <c r="I192" s="66"/>
    </row>
    <row r="193" spans="1:9" s="14" customFormat="1" ht="47.25" x14ac:dyDescent="0.25">
      <c r="A193" s="20"/>
      <c r="B193" s="24"/>
      <c r="C193" s="86"/>
      <c r="D193" s="86"/>
      <c r="E193" s="20">
        <v>1</v>
      </c>
      <c r="F193" s="86" t="s">
        <v>186</v>
      </c>
      <c r="G193" s="66"/>
      <c r="H193" s="66"/>
      <c r="I193" s="66"/>
    </row>
    <row r="194" spans="1:9" s="14" customFormat="1" ht="31.5" x14ac:dyDescent="0.25">
      <c r="A194" s="20"/>
      <c r="B194" s="24"/>
      <c r="C194" s="86"/>
      <c r="D194" s="86"/>
      <c r="E194" s="20">
        <v>2</v>
      </c>
      <c r="F194" s="86" t="s">
        <v>187</v>
      </c>
      <c r="G194" s="66"/>
      <c r="H194" s="66"/>
      <c r="I194" s="66"/>
    </row>
    <row r="195" spans="1:9" s="14" customFormat="1" ht="47.25" x14ac:dyDescent="0.25">
      <c r="A195" s="20"/>
      <c r="B195" s="24"/>
      <c r="C195" s="86"/>
      <c r="D195" s="86"/>
      <c r="E195" s="20">
        <v>3</v>
      </c>
      <c r="F195" s="86" t="s">
        <v>188</v>
      </c>
      <c r="G195" s="66"/>
      <c r="H195" s="66"/>
      <c r="I195" s="66"/>
    </row>
    <row r="196" spans="1:9" s="14" customFormat="1" x14ac:dyDescent="0.25">
      <c r="A196" s="20">
        <v>3</v>
      </c>
      <c r="B196" s="24" t="s">
        <v>43</v>
      </c>
      <c r="C196" s="56"/>
      <c r="D196" s="67"/>
      <c r="E196" s="20"/>
      <c r="F196" s="67"/>
      <c r="G196" s="92"/>
      <c r="H196" s="56"/>
      <c r="I196" s="56"/>
    </row>
    <row r="197" spans="1:9" s="14" customFormat="1" ht="31.5" x14ac:dyDescent="0.25">
      <c r="A197" s="20"/>
      <c r="B197" s="24"/>
      <c r="C197" s="56" t="s">
        <v>6</v>
      </c>
      <c r="D197" s="67" t="s">
        <v>189</v>
      </c>
      <c r="E197" s="20"/>
      <c r="F197" s="87"/>
      <c r="G197" s="56"/>
      <c r="H197" s="56">
        <v>6</v>
      </c>
      <c r="I197" s="54">
        <v>2</v>
      </c>
    </row>
    <row r="198" spans="1:9" s="14" customFormat="1" x14ac:dyDescent="0.25">
      <c r="A198" s="20"/>
      <c r="B198" s="24"/>
      <c r="C198" s="56"/>
      <c r="D198" s="67"/>
      <c r="E198" s="20">
        <v>0</v>
      </c>
      <c r="F198" s="87" t="s">
        <v>190</v>
      </c>
      <c r="G198" s="56"/>
      <c r="H198" s="56"/>
      <c r="I198" s="65"/>
    </row>
    <row r="199" spans="1:9" s="14" customFormat="1" ht="31.5" x14ac:dyDescent="0.25">
      <c r="A199" s="20"/>
      <c r="B199" s="24"/>
      <c r="C199" s="56"/>
      <c r="D199" s="67"/>
      <c r="E199" s="20">
        <v>1</v>
      </c>
      <c r="F199" s="67" t="s">
        <v>191</v>
      </c>
      <c r="G199" s="56"/>
      <c r="H199" s="56"/>
      <c r="I199" s="65"/>
    </row>
    <row r="200" spans="1:9" s="14" customFormat="1" ht="31.5" x14ac:dyDescent="0.25">
      <c r="A200" s="20"/>
      <c r="B200" s="24"/>
      <c r="C200" s="56"/>
      <c r="D200" s="67"/>
      <c r="E200" s="20">
        <v>2</v>
      </c>
      <c r="F200" s="67" t="s">
        <v>192</v>
      </c>
      <c r="G200" s="56"/>
      <c r="H200" s="56"/>
      <c r="I200" s="65"/>
    </row>
    <row r="201" spans="1:9" s="14" customFormat="1" ht="31.5" x14ac:dyDescent="0.25">
      <c r="A201" s="20"/>
      <c r="B201" s="24"/>
      <c r="C201" s="56"/>
      <c r="D201" s="67"/>
      <c r="E201" s="20">
        <v>3</v>
      </c>
      <c r="F201" s="79" t="s">
        <v>193</v>
      </c>
      <c r="G201" s="56"/>
      <c r="H201" s="56"/>
      <c r="I201" s="65"/>
    </row>
    <row r="202" spans="1:9" s="14" customFormat="1" x14ac:dyDescent="0.25">
      <c r="A202" s="20"/>
      <c r="B202" s="24"/>
      <c r="C202" s="56" t="s">
        <v>6</v>
      </c>
      <c r="D202" s="67" t="s">
        <v>194</v>
      </c>
      <c r="E202" s="25"/>
      <c r="F202" s="67"/>
      <c r="G202" s="92"/>
      <c r="H202" s="56">
        <v>6</v>
      </c>
      <c r="I202" s="54">
        <v>1.5</v>
      </c>
    </row>
    <row r="203" spans="1:9" s="14" customFormat="1" ht="31.5" x14ac:dyDescent="0.25">
      <c r="A203" s="20"/>
      <c r="B203" s="24"/>
      <c r="C203" s="67"/>
      <c r="D203" s="67"/>
      <c r="E203" s="26">
        <v>0</v>
      </c>
      <c r="F203" s="67" t="s">
        <v>195</v>
      </c>
      <c r="G203" s="92"/>
      <c r="H203" s="67"/>
      <c r="I203" s="67"/>
    </row>
    <row r="204" spans="1:9" s="14" customFormat="1" ht="31.5" x14ac:dyDescent="0.25">
      <c r="A204" s="20"/>
      <c r="B204" s="24"/>
      <c r="C204" s="67"/>
      <c r="D204" s="67"/>
      <c r="E204" s="26">
        <v>1</v>
      </c>
      <c r="F204" s="67" t="s">
        <v>196</v>
      </c>
      <c r="G204" s="92"/>
      <c r="H204" s="67"/>
      <c r="I204" s="67"/>
    </row>
    <row r="205" spans="1:9" s="14" customFormat="1" ht="31.5" x14ac:dyDescent="0.25">
      <c r="A205" s="20"/>
      <c r="B205" s="24"/>
      <c r="C205" s="67"/>
      <c r="D205" s="67"/>
      <c r="E205" s="26">
        <v>2</v>
      </c>
      <c r="F205" s="67" t="s">
        <v>197</v>
      </c>
      <c r="G205" s="92"/>
      <c r="H205" s="67"/>
      <c r="I205" s="67"/>
    </row>
    <row r="206" spans="1:9" s="14" customFormat="1" x14ac:dyDescent="0.25">
      <c r="A206" s="20"/>
      <c r="B206" s="24"/>
      <c r="C206" s="67"/>
      <c r="D206" s="67"/>
      <c r="E206" s="26">
        <v>3</v>
      </c>
      <c r="F206" s="67" t="s">
        <v>198</v>
      </c>
      <c r="G206" s="92"/>
      <c r="H206" s="67"/>
      <c r="I206" s="67"/>
    </row>
    <row r="207" spans="1:9" s="14" customFormat="1" ht="31.5" x14ac:dyDescent="0.25">
      <c r="A207" s="20"/>
      <c r="B207" s="24"/>
      <c r="C207" s="109" t="s">
        <v>6</v>
      </c>
      <c r="D207" s="73" t="s">
        <v>199</v>
      </c>
      <c r="E207" s="28"/>
      <c r="F207" s="73"/>
      <c r="G207" s="93"/>
      <c r="H207" s="56">
        <v>5</v>
      </c>
      <c r="I207" s="57">
        <v>1.5</v>
      </c>
    </row>
    <row r="208" spans="1:9" s="14" customFormat="1" ht="78.75" x14ac:dyDescent="0.25">
      <c r="A208" s="20"/>
      <c r="B208" s="24"/>
      <c r="C208" s="56"/>
      <c r="D208" s="67"/>
      <c r="E208" s="20">
        <v>0</v>
      </c>
      <c r="F208" s="67" t="s">
        <v>200</v>
      </c>
      <c r="G208" s="92"/>
      <c r="H208" s="56"/>
      <c r="I208" s="56"/>
    </row>
    <row r="209" spans="1:9" s="14" customFormat="1" ht="63" x14ac:dyDescent="0.25">
      <c r="A209" s="20"/>
      <c r="B209" s="24"/>
      <c r="C209" s="56"/>
      <c r="D209" s="67"/>
      <c r="E209" s="20">
        <v>1</v>
      </c>
      <c r="F209" s="67" t="s">
        <v>201</v>
      </c>
      <c r="G209" s="92"/>
      <c r="H209" s="56"/>
      <c r="I209" s="56"/>
    </row>
    <row r="210" spans="1:9" s="14" customFormat="1" ht="63" x14ac:dyDescent="0.25">
      <c r="A210" s="20"/>
      <c r="B210" s="24"/>
      <c r="C210" s="56"/>
      <c r="D210" s="67"/>
      <c r="E210" s="20">
        <v>2</v>
      </c>
      <c r="F210" s="67" t="s">
        <v>202</v>
      </c>
      <c r="G210" s="92"/>
      <c r="H210" s="56"/>
      <c r="I210" s="56"/>
    </row>
    <row r="211" spans="1:9" ht="63" x14ac:dyDescent="0.25">
      <c r="A211" s="20"/>
      <c r="B211" s="24"/>
      <c r="C211" s="56"/>
      <c r="D211" s="67"/>
      <c r="E211" s="20">
        <v>3</v>
      </c>
      <c r="F211" s="67" t="s">
        <v>203</v>
      </c>
      <c r="G211" s="92"/>
      <c r="H211" s="56"/>
      <c r="I211" s="56"/>
    </row>
    <row r="212" spans="1:9" ht="18.75" x14ac:dyDescent="0.25">
      <c r="A212" s="47"/>
      <c r="B212" s="14"/>
      <c r="D212" s="106"/>
      <c r="E212" s="6"/>
      <c r="F212" s="88" t="s">
        <v>204</v>
      </c>
      <c r="G212" s="98"/>
      <c r="H212" s="98"/>
      <c r="I212" s="68">
        <f>I6+I55+I89+I161</f>
        <v>100</v>
      </c>
    </row>
  </sheetData>
  <mergeCells count="1">
    <mergeCell ref="B161:H1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E6" sqref="E6"/>
    </sheetView>
  </sheetViews>
  <sheetFormatPr defaultColWidth="11" defaultRowHeight="15.75" x14ac:dyDescent="0.25"/>
  <cols>
    <col min="2" max="2" width="56.875" style="1" customWidth="1"/>
  </cols>
  <sheetData>
    <row r="1" spans="1:2" ht="27.95" customHeight="1" x14ac:dyDescent="0.25">
      <c r="A1" s="169" t="s">
        <v>14</v>
      </c>
      <c r="B1" s="169"/>
    </row>
    <row r="2" spans="1:2" x14ac:dyDescent="0.25">
      <c r="A2" s="2">
        <v>1</v>
      </c>
      <c r="B2" s="3" t="s">
        <v>295</v>
      </c>
    </row>
    <row r="3" spans="1:2" x14ac:dyDescent="0.25">
      <c r="A3" s="2">
        <v>2</v>
      </c>
      <c r="B3" s="166" t="s">
        <v>296</v>
      </c>
    </row>
    <row r="4" spans="1:2" x14ac:dyDescent="0.25">
      <c r="A4" s="2">
        <v>3</v>
      </c>
      <c r="B4" s="166" t="s">
        <v>297</v>
      </c>
    </row>
    <row r="5" spans="1:2" x14ac:dyDescent="0.25">
      <c r="A5" s="2">
        <v>4</v>
      </c>
      <c r="B5" s="3" t="s">
        <v>278</v>
      </c>
    </row>
    <row r="6" spans="1:2" x14ac:dyDescent="0.25">
      <c r="A6" s="2">
        <v>5</v>
      </c>
      <c r="B6" s="3" t="s">
        <v>279</v>
      </c>
    </row>
    <row r="7" spans="1:2" x14ac:dyDescent="0.25">
      <c r="A7" s="2">
        <v>6</v>
      </c>
      <c r="B7" s="3" t="s">
        <v>280</v>
      </c>
    </row>
    <row r="8" spans="1:2" ht="31.5" x14ac:dyDescent="0.25">
      <c r="A8" s="167">
        <v>7</v>
      </c>
      <c r="B8" s="3" t="s">
        <v>281</v>
      </c>
    </row>
    <row r="9" spans="1:2" x14ac:dyDescent="0.25">
      <c r="A9" s="167">
        <v>8</v>
      </c>
      <c r="B9" s="3" t="s">
        <v>282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Metod</cp:lastModifiedBy>
  <dcterms:created xsi:type="dcterms:W3CDTF">2022-11-09T22:53:43Z</dcterms:created>
  <dcterms:modified xsi:type="dcterms:W3CDTF">2026-01-13T10:14:39Z</dcterms:modified>
</cp:coreProperties>
</file>